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laud\Downloads\"/>
    </mc:Choice>
  </mc:AlternateContent>
  <xr:revisionPtr revIDLastSave="0" documentId="8_{927915E7-F508-454F-A4D0-8AA387B626D2}" xr6:coauthVersionLast="47" xr6:coauthVersionMax="47" xr10:uidLastSave="{00000000-0000-0000-0000-000000000000}"/>
  <bookViews>
    <workbookView xWindow="-110" yWindow="-110" windowWidth="19420" windowHeight="10300" tabRatio="836" xr2:uid="{00000000-000D-0000-FFFF-FFFF00000000}"/>
  </bookViews>
  <sheets>
    <sheet name="Legende" sheetId="20" r:id="rId1"/>
    <sheet name="Maßnahmenpool" sheetId="2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50" i="23" l="1"/>
  <c r="Z190" i="23"/>
  <c r="Y191" i="23"/>
  <c r="Z191" i="23"/>
  <c r="Y190" i="23"/>
  <c r="Y189" i="23"/>
  <c r="Z189" i="23"/>
  <c r="Y188" i="23"/>
  <c r="Z188" i="23"/>
  <c r="Y4" i="23"/>
  <c r="Z4" i="23"/>
  <c r="Z6" i="23"/>
  <c r="Z88" i="23"/>
  <c r="Z8" i="23"/>
  <c r="Z9" i="23"/>
  <c r="Z10" i="23"/>
  <c r="Z64" i="23"/>
  <c r="Z12" i="23"/>
  <c r="Z13" i="23"/>
  <c r="Z14" i="23"/>
  <c r="Z15" i="23"/>
  <c r="Z56" i="23"/>
  <c r="Z17" i="23"/>
  <c r="Z18" i="23"/>
  <c r="Z51" i="23"/>
  <c r="Z87" i="23"/>
  <c r="Z21" i="23"/>
  <c r="Z22" i="23"/>
  <c r="Z23" i="23"/>
  <c r="Z187" i="23"/>
  <c r="Z25" i="23"/>
  <c r="Z26" i="23"/>
  <c r="Z27" i="23"/>
  <c r="Z107" i="23"/>
  <c r="Z109" i="23"/>
  <c r="Z29" i="23"/>
  <c r="Z30" i="23"/>
  <c r="Z31" i="23"/>
  <c r="Z32" i="23"/>
  <c r="Z33" i="23"/>
  <c r="Z129" i="23"/>
  <c r="Z35" i="23"/>
  <c r="Z36" i="23"/>
  <c r="Z37" i="23"/>
  <c r="Z7" i="23"/>
  <c r="Z39" i="23"/>
  <c r="Z40" i="23"/>
  <c r="Z41" i="23"/>
  <c r="Z42" i="23"/>
  <c r="Z43" i="23"/>
  <c r="Z44" i="23"/>
  <c r="Z45" i="23"/>
  <c r="Z46" i="23"/>
  <c r="Z53" i="23"/>
  <c r="Z61" i="23"/>
  <c r="Z185" i="23"/>
  <c r="Z113" i="23"/>
  <c r="Z153" i="23"/>
  <c r="Z99" i="23"/>
  <c r="Z146" i="23"/>
  <c r="Z69" i="23"/>
  <c r="Z154" i="23"/>
  <c r="Z57" i="23"/>
  <c r="Z89" i="23"/>
  <c r="Z138" i="23"/>
  <c r="Z59" i="23"/>
  <c r="Z134" i="23"/>
  <c r="Z127" i="23"/>
  <c r="Z130" i="23"/>
  <c r="Z90" i="23"/>
  <c r="Z144" i="23"/>
  <c r="Z65" i="23"/>
  <c r="Z93" i="23"/>
  <c r="Z75" i="23"/>
  <c r="Z58" i="23"/>
  <c r="Z140" i="23"/>
  <c r="Z122" i="23"/>
  <c r="Z71" i="23"/>
  <c r="Z63" i="23"/>
  <c r="Z73" i="23"/>
  <c r="Z74" i="23"/>
  <c r="Z76" i="23"/>
  <c r="Z77" i="23"/>
  <c r="Z52" i="23"/>
  <c r="Z79" i="23"/>
  <c r="Z80" i="23"/>
  <c r="Z81" i="23"/>
  <c r="Z70" i="23"/>
  <c r="Z82" i="23"/>
  <c r="Z85" i="23"/>
  <c r="Z142" i="23"/>
  <c r="Z84" i="23"/>
  <c r="Z24" i="23"/>
  <c r="Z152" i="23"/>
  <c r="Z72" i="23"/>
  <c r="Z62" i="23"/>
  <c r="Z20" i="23"/>
  <c r="Z114" i="23"/>
  <c r="Z91" i="23"/>
  <c r="Z125" i="23"/>
  <c r="Z137" i="23"/>
  <c r="Z94" i="23"/>
  <c r="Z128" i="23"/>
  <c r="Z96" i="23"/>
  <c r="Z97" i="23"/>
  <c r="Z131" i="23"/>
  <c r="Z98" i="23"/>
  <c r="Z92" i="23"/>
  <c r="Z100" i="23"/>
  <c r="Z101" i="23"/>
  <c r="Z102" i="23"/>
  <c r="Z103" i="23"/>
  <c r="Z104" i="23"/>
  <c r="Z105" i="23"/>
  <c r="Z106" i="23"/>
  <c r="Z112" i="23"/>
  <c r="Z78" i="23"/>
  <c r="Z108" i="23"/>
  <c r="Z86" i="23"/>
  <c r="Z110" i="23"/>
  <c r="Z111" i="23"/>
  <c r="Z48" i="23"/>
  <c r="Z139" i="23"/>
  <c r="Z162" i="23"/>
  <c r="Z34" i="23"/>
  <c r="Z116" i="23"/>
  <c r="Z117" i="23"/>
  <c r="Z118" i="23"/>
  <c r="Z19" i="23"/>
  <c r="Z83" i="23"/>
  <c r="Z120" i="23"/>
  <c r="Z121" i="23"/>
  <c r="Z60" i="23"/>
  <c r="Z123" i="23"/>
  <c r="Z119" i="23"/>
  <c r="Z126" i="23"/>
  <c r="Z47" i="23"/>
  <c r="Z55" i="23"/>
  <c r="Z168" i="23"/>
  <c r="Z54" i="23"/>
  <c r="Z132" i="23"/>
  <c r="Z157" i="23"/>
  <c r="Z133" i="23"/>
  <c r="Z135" i="23"/>
  <c r="Z136" i="23"/>
  <c r="Z115" i="23"/>
  <c r="Z141" i="23"/>
  <c r="Z67" i="23"/>
  <c r="Z143" i="23"/>
  <c r="Z11" i="23"/>
  <c r="Z145" i="23"/>
  <c r="Z68" i="23"/>
  <c r="Z147" i="23"/>
  <c r="Z148" i="23"/>
  <c r="Z149" i="23"/>
  <c r="Z151" i="23"/>
  <c r="Z66" i="23"/>
  <c r="Z28" i="23"/>
  <c r="Z16" i="23"/>
  <c r="Z38" i="23"/>
  <c r="Z155" i="23"/>
  <c r="Z156" i="23"/>
  <c r="Z49" i="23"/>
  <c r="Z158" i="23"/>
  <c r="Z159" i="23"/>
  <c r="Z160" i="23"/>
  <c r="Z161" i="23"/>
  <c r="Z95" i="23"/>
  <c r="Z163" i="23"/>
  <c r="Z164" i="23"/>
  <c r="Z165" i="23"/>
  <c r="Z166" i="23"/>
  <c r="Z167" i="23"/>
  <c r="Z50" i="23"/>
  <c r="Z169" i="23"/>
  <c r="Z170" i="23"/>
  <c r="Z171" i="23"/>
  <c r="Z172" i="23"/>
  <c r="Z173" i="23"/>
  <c r="Z174" i="23"/>
  <c r="Z175" i="23"/>
  <c r="Z176" i="23"/>
  <c r="Z177" i="23"/>
  <c r="Z178" i="23"/>
  <c r="Z179" i="23"/>
  <c r="Z180" i="23"/>
  <c r="Z181" i="23"/>
  <c r="Z182" i="23"/>
  <c r="Z183" i="23"/>
  <c r="Z184" i="23"/>
  <c r="Z186" i="23"/>
  <c r="Z124" i="23"/>
  <c r="Y54" i="23"/>
  <c r="Y47" i="23"/>
  <c r="Y168" i="23"/>
  <c r="Y48" i="23"/>
  <c r="Y92" i="23"/>
  <c r="Y162" i="23"/>
  <c r="Y70" i="23"/>
  <c r="Y122" i="23"/>
  <c r="Y52" i="23"/>
  <c r="Y140" i="23"/>
  <c r="Y58" i="23"/>
  <c r="Y144" i="23"/>
  <c r="Y93" i="23"/>
  <c r="Y85" i="23"/>
  <c r="Y63" i="23"/>
  <c r="Y134" i="23"/>
  <c r="Y99" i="23"/>
  <c r="Y138" i="23"/>
  <c r="Y69" i="23"/>
  <c r="Y53" i="23"/>
  <c r="Y107" i="23"/>
  <c r="Y7" i="23"/>
  <c r="Y61" i="23"/>
  <c r="Y109" i="23"/>
  <c r="Y187" i="23"/>
  <c r="Y129" i="23"/>
  <c r="Y87" i="23"/>
  <c r="Y51" i="23"/>
  <c r="Y56" i="23"/>
  <c r="Y64" i="23"/>
  <c r="Y6" i="23"/>
  <c r="Y88" i="23"/>
  <c r="Y8" i="23"/>
  <c r="Y9" i="23"/>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Y40" i="23"/>
  <c r="Y41" i="23"/>
  <c r="Y42" i="23"/>
  <c r="Y43" i="23"/>
  <c r="Y44" i="23"/>
  <c r="Y45" i="23"/>
  <c r="Y46" i="23"/>
  <c r="Y49" i="23"/>
  <c r="Y50" i="23"/>
  <c r="Y55" i="23"/>
  <c r="Y57" i="23"/>
  <c r="Y59" i="23"/>
  <c r="Y60" i="23"/>
  <c r="Y62" i="23"/>
  <c r="Y65" i="23"/>
  <c r="Y66" i="23"/>
  <c r="Y67" i="23"/>
  <c r="Y68" i="23"/>
  <c r="Y71" i="23"/>
  <c r="Y72" i="23"/>
  <c r="Y73" i="23"/>
  <c r="Y74" i="23"/>
  <c r="Y75" i="23"/>
  <c r="Y76" i="23"/>
  <c r="Y77" i="23"/>
  <c r="Y78" i="23"/>
  <c r="Y79" i="23"/>
  <c r="Y80" i="23"/>
  <c r="Y81" i="23"/>
  <c r="Y82" i="23"/>
  <c r="Y83" i="23"/>
  <c r="Y84" i="23"/>
  <c r="Y86" i="23"/>
  <c r="Y89" i="23"/>
  <c r="Y90" i="23"/>
  <c r="Y91" i="23"/>
  <c r="Y94" i="23"/>
  <c r="Y95" i="23"/>
  <c r="Y96" i="23"/>
  <c r="Y97" i="23"/>
  <c r="Y98" i="23"/>
  <c r="Y100" i="23"/>
  <c r="Y101" i="23"/>
  <c r="Y102" i="23"/>
  <c r="Y103" i="23"/>
  <c r="Y104" i="23"/>
  <c r="Y105" i="23"/>
  <c r="Y106" i="23"/>
  <c r="Y108" i="23"/>
  <c r="Y110" i="23"/>
  <c r="Y111" i="23"/>
  <c r="Y112" i="23"/>
  <c r="Y113" i="23"/>
  <c r="Y114" i="23"/>
  <c r="Y115" i="23"/>
  <c r="Y116" i="23"/>
  <c r="Y117" i="23"/>
  <c r="Y118" i="23"/>
  <c r="Y119" i="23"/>
  <c r="Y120" i="23"/>
  <c r="Y121" i="23"/>
  <c r="Y123" i="23"/>
  <c r="Y124" i="23"/>
  <c r="Y125" i="23"/>
  <c r="Y126" i="23"/>
  <c r="Y127" i="23"/>
  <c r="Y128" i="23"/>
  <c r="Y130" i="23"/>
  <c r="Y131" i="23"/>
  <c r="Y132" i="23"/>
  <c r="Y133" i="23"/>
  <c r="Y135" i="23"/>
  <c r="Y136" i="23"/>
  <c r="Y137" i="23"/>
  <c r="Y139" i="23"/>
  <c r="Y141" i="23"/>
  <c r="Y142" i="23"/>
  <c r="Y143" i="23"/>
  <c r="Y145" i="23"/>
  <c r="Y146" i="23"/>
  <c r="Y147" i="23"/>
  <c r="Y148" i="23"/>
  <c r="Y149" i="23"/>
  <c r="Y150" i="23"/>
  <c r="Y151" i="23"/>
  <c r="Y152" i="23"/>
  <c r="Y153" i="23"/>
  <c r="Y154" i="23"/>
  <c r="Y155" i="23"/>
  <c r="Y156" i="23"/>
  <c r="Y157" i="23"/>
  <c r="Y158" i="23"/>
  <c r="Y159" i="23"/>
  <c r="Y160" i="23"/>
  <c r="Y161" i="23"/>
  <c r="Y163" i="23"/>
  <c r="Y164" i="23"/>
  <c r="Y165" i="23"/>
  <c r="Y166" i="23"/>
  <c r="Y167" i="23"/>
  <c r="Y169" i="23"/>
  <c r="Y170" i="23"/>
  <c r="Y171" i="23"/>
  <c r="Y172" i="23"/>
  <c r="Y173" i="23"/>
  <c r="Y174" i="23"/>
  <c r="Y175" i="23"/>
  <c r="Y176" i="23"/>
  <c r="Y177" i="23"/>
  <c r="Y178" i="23"/>
  <c r="Y179" i="23"/>
  <c r="Y180" i="23"/>
  <c r="Y181" i="23"/>
  <c r="Y182" i="23"/>
  <c r="Y183" i="23"/>
  <c r="Y184" i="23"/>
  <c r="Y185" i="23"/>
  <c r="Y186" i="23"/>
</calcChain>
</file>

<file path=xl/sharedStrings.xml><?xml version="1.0" encoding="utf-8"?>
<sst xmlns="http://schemas.openxmlformats.org/spreadsheetml/2006/main" count="4348" uniqueCount="527">
  <si>
    <t>Sammlung und Bewertung von Klimaschutz- und Nachhaltigkeitsmaßnahmen für Hochschulen</t>
  </si>
  <si>
    <t>Beschreibung Tabellenspalten</t>
  </si>
  <si>
    <t>Maßnahme</t>
  </si>
  <si>
    <t>Maßnahmentitel</t>
  </si>
  <si>
    <t>Handlungsfeld</t>
  </si>
  <si>
    <t>Unterteilung in Forschung, Lehre, Betrieb, Governance, Transfer und studentische Initiativen</t>
  </si>
  <si>
    <t>Handlungsfeld Betrieb weitere Unterteilung</t>
  </si>
  <si>
    <t>Energie&amp;IT, Abfall&amp;Wasser, Mobilität, Ernährung, Beschaffungswesen, Biodiversität/Tierschutz/Naturschutz, Soziales, Veranstaltungen, Anreize für ressourcenschonendes Nutzerverhalten</t>
  </si>
  <si>
    <t>Maßnahmenvorschlag Hochschule</t>
  </si>
  <si>
    <t>Hochschule mit Maßnahmenvorschlag/Hochschule mit bereits umgesetzter Maßnahme</t>
  </si>
  <si>
    <t>Beschreibung</t>
  </si>
  <si>
    <t>Wirkungsziel</t>
  </si>
  <si>
    <t>übergeordnetes Ziel der Maßnahme</t>
  </si>
  <si>
    <t>SDGs</t>
  </si>
  <si>
    <t>übergeordnetes SDG der Maßnahme</t>
  </si>
  <si>
    <t>Umsetzbarkeit/Machbarkeit an Hochschulen</t>
  </si>
  <si>
    <t>untergliedert in rechtliche Machbarkeit, technische Möglichkeiten und hochschulinterne Akzeptanz</t>
  </si>
  <si>
    <t>Zeit</t>
  </si>
  <si>
    <t>Grundsätzliche Übertragbarkeit</t>
  </si>
  <si>
    <t>Übertragbarkeit der Maßnahme auf weitere Hochschulen</t>
  </si>
  <si>
    <t>Attraktivität</t>
  </si>
  <si>
    <t>untergliedert in CSRD-Repoting (Durchführung der Maßnahme entspricht den Anforderungen der Corporate Sustainability Reporting Directive), Business Case investor (Maßnahme bietet attraktives Kosten-Nutzen-Verhältnis), Regionale Verbundenheit (Maßnahme fördert emotionale, kulturelle, soziale oder regionale Verbundenheit) und Imagewerbung (Investition in die Maßnahme stärkt das öffentliche Image des Finanzmittelgebers)</t>
  </si>
  <si>
    <t>Sichtbarkeit</t>
  </si>
  <si>
    <t>Huchschulinterne/öffentliche Sichtbarkeit und Bewusstseinswirkung der Maßnahme.</t>
  </si>
  <si>
    <t>CO2-Reduktionspotenzial</t>
  </si>
  <si>
    <t>Nachhaltigkeitswirkung</t>
  </si>
  <si>
    <t>Kategorisierung mittels Nachhaltigkeitskompass (Ökonomie, Ökologie, Soziales und Technik)</t>
  </si>
  <si>
    <t>Nachhaltigkeitswirkung (Nachhaltigkeitsscore)</t>
  </si>
  <si>
    <t>Punktesystem mittels Nachhaltigkeitskompass (Ökonomie, Ökologie, Soziales und Technik)</t>
  </si>
  <si>
    <t>Kosten</t>
  </si>
  <si>
    <t>unterteilt in Gesamtinvestition und Betriebskosten (€/Jahr)</t>
  </si>
  <si>
    <t>Summe Priorisierung</t>
  </si>
  <si>
    <t>Einteilung Reduktion/Kompensation</t>
  </si>
  <si>
    <t>Einteilung der Maßnahmen in Reduktions-, Kompensations- und Sensibilierungsmaßnahmen</t>
  </si>
  <si>
    <t>Maßnahmenbeschreibung</t>
  </si>
  <si>
    <t>Ausschlusskriterien</t>
  </si>
  <si>
    <t>Info</t>
  </si>
  <si>
    <t>Nutzen</t>
  </si>
  <si>
    <t>Priorisierung</t>
  </si>
  <si>
    <t>Transfer</t>
  </si>
  <si>
    <t>Nachhaltigkeit</t>
  </si>
  <si>
    <t>#</t>
  </si>
  <si>
    <t>rechtlich</t>
  </si>
  <si>
    <t>technisch</t>
  </si>
  <si>
    <t>Akzeptanz</t>
  </si>
  <si>
    <t xml:space="preserve">Umsetzungsdauer </t>
  </si>
  <si>
    <t>Wirksamkeitsdauer</t>
  </si>
  <si>
    <t>grundsätzliche Übertragbarkeit</t>
  </si>
  <si>
    <t>CSRD-Reporting</t>
  </si>
  <si>
    <t>Business Case Investor</t>
  </si>
  <si>
    <t>Regionale Verbundenheit</t>
  </si>
  <si>
    <t>Imagewerbung</t>
  </si>
  <si>
    <t>innen</t>
  </si>
  <si>
    <t>außen</t>
  </si>
  <si>
    <t>Investition</t>
  </si>
  <si>
    <t>Betriebskosten</t>
  </si>
  <si>
    <t>Gewichtung</t>
  </si>
  <si>
    <t>Gewichtung 2</t>
  </si>
  <si>
    <t>Reduktion/Kompensation</t>
  </si>
  <si>
    <t>Regelmäßiges Forum "Nachhaltigkeit"</t>
  </si>
  <si>
    <t>Forschung</t>
  </si>
  <si>
    <t>HAW Landshut</t>
  </si>
  <si>
    <t>Einführung eines Forums zu Themen rund um Nachhaltigkeit zum Austausch von aktuellen Forschungsthemen und Ergebnissen.</t>
  </si>
  <si>
    <t>mehr nachhaltige Forschungsprojekte</t>
  </si>
  <si>
    <t>4. Hochwertige Bildung</t>
  </si>
  <si>
    <t>ja</t>
  </si>
  <si>
    <t>trifft zu</t>
  </si>
  <si>
    <t>&lt;1</t>
  </si>
  <si>
    <t>1-5</t>
  </si>
  <si>
    <t>nein</t>
  </si>
  <si>
    <t>keine</t>
  </si>
  <si>
    <t>stark positiv</t>
  </si>
  <si>
    <t>&lt;10.000</t>
  </si>
  <si>
    <t>Sensibilisierung</t>
  </si>
  <si>
    <t>Einführung einer Gerätebörse</t>
  </si>
  <si>
    <t>Betrieb - Beschaffungswesen</t>
  </si>
  <si>
    <t xml:space="preserve"> LMU München-DG HochN</t>
  </si>
  <si>
    <t xml:space="preserve">Eine Plattform, auf der elektronische Geräte, die wiederverwendet werden können, für Studenten und Mitarbeiter zur Verfügung stehen. </t>
  </si>
  <si>
    <t>Abfallvermeidung</t>
  </si>
  <si>
    <t>12. Nachhatiger Konsum und produktion</t>
  </si>
  <si>
    <t>mittel</t>
  </si>
  <si>
    <t>gering positiv</t>
  </si>
  <si>
    <t>10.000-100.000</t>
  </si>
  <si>
    <t>Reduktion</t>
  </si>
  <si>
    <t>Biodiversitätsprojekte als Synergieprojekte für Klimaschutz und Klimaanpassung</t>
  </si>
  <si>
    <t>OTH Amberg-Weiden</t>
  </si>
  <si>
    <t>Anlegen von essbaren Gärten</t>
  </si>
  <si>
    <t>15. Leben und Land</t>
  </si>
  <si>
    <t>mittel positiv</t>
  </si>
  <si>
    <t>Kompensation</t>
  </si>
  <si>
    <t xml:space="preserve">Fair-Trade Kaffee Zertifikate einführen </t>
  </si>
  <si>
    <t xml:space="preserve"> Betrieb - Ernährung</t>
  </si>
  <si>
    <t>Technische Hochschule Würzburg-Schweinfurt - THWS</t>
  </si>
  <si>
    <t xml:space="preserve">Bewusstsein für soziale Nachhaltigkeit beim Kaffee-Konsum steigern </t>
  </si>
  <si>
    <t>Nachhaltige Beschaffung</t>
  </si>
  <si>
    <t>teils</t>
  </si>
  <si>
    <t>gering</t>
  </si>
  <si>
    <t>Möglichkeit des Kaufs von Mehrwegbechern in Mensen der THWS (Studierendenwerk)</t>
  </si>
  <si>
    <t>Das Studierendenwerk Würzburg als Betreiber der Mensen und Cafeterien bietet als Alternative umweltfreundliche Mehrwegbecher an: Man kann sich für 4 Euro seinen eigenen Mehrwegbecher samt auslaufsicherem Deckel kaufen</t>
  </si>
  <si>
    <t xml:space="preserve">Entwicklung einer  App  zur Bestimmung der Treibhausgasemissionen, für Mensa-Gerichte </t>
  </si>
  <si>
    <t>Entwicklung der InNa App 'CO2 Mensa' und Quantifizierung und Visualisierung der CO2-Emissionen und Nachhaltigkeit der Mensa-Gerichte</t>
  </si>
  <si>
    <t>Förderung von nachhaltiger Ernährung</t>
  </si>
  <si>
    <t>&gt;5</t>
  </si>
  <si>
    <t>Subvention fleischhaltiger Gerichte zugunsten vegetarischer / veganer Gerichte verschieben</t>
  </si>
  <si>
    <t>Diese Verschiebung könnte beispielsweise in der Form von finanziellen Anreizen für  Mensen erfolgen, die vegetarische oder vegane Optionen fördern</t>
  </si>
  <si>
    <t>trifft eher zu</t>
  </si>
  <si>
    <t>Verpackungsvielfalt insbesondere in Cafeterias reduzieren</t>
  </si>
  <si>
    <t>Umstellung auf umweltfreundlichere Verpackungsalternativen wie kompostierbare oder biologisch abbaubare Verpackungen sowie das mitbringen eigener Verpackungen (Brotdosen etc.) ermöglichen</t>
  </si>
  <si>
    <t>Einsparung von Druckerpapier</t>
  </si>
  <si>
    <t>Betrieb - Abfall &amp; Wasser</t>
  </si>
  <si>
    <t xml:space="preserve">Digitalisierung von Prüfungen z.B. mit EvaExam
Abgabe von studentischen (Abschluss)arbeiten ausschließlich in digitaler Form --&gt; dadurch werden Papierressourcen eingespart </t>
  </si>
  <si>
    <t>Effizienter Ressourceneinsatz</t>
  </si>
  <si>
    <t xml:space="preserve">Einsparung von Mülltüten </t>
  </si>
  <si>
    <t>Anzahl der Mülleimer je Raum verringern 
keine Mülltüte für Papiermülleimer</t>
  </si>
  <si>
    <t>Anträge vollständig digitalisieren</t>
  </si>
  <si>
    <t>Anträge (z.B. Homeoffice, Urlaub etc.) digitalisieren (digitale Unterschriften akzeptieren)</t>
  </si>
  <si>
    <t>100.000-500.000</t>
  </si>
  <si>
    <t xml:space="preserve">Erarbeitung eines Konzepts für die nachhaltige Entsorgung </t>
  </si>
  <si>
    <t>Umfasst die Planung und Implementierung von Strategien und Maßnahmen, um Abfälle auf eine umweltfreundliche, effiziente und ressourcenschonende Weise zu entsorgen</t>
  </si>
  <si>
    <t>deutlich</t>
  </si>
  <si>
    <t>Erhöhung der Recyclingquote</t>
  </si>
  <si>
    <t>Sensibilisierung der Hochschulangehörigen, Abfälle zu
vermeiden (z.B. durch jährliche Plakataktion)</t>
  </si>
  <si>
    <t>Nachhaltiges Verhalten fördern</t>
  </si>
  <si>
    <t xml:space="preserve">Nutzung von Regenwasser </t>
  </si>
  <si>
    <t>Regenwasser kann für Toilettenspülungen oder Bewässerung von Pflanzen verwendet werden; 
Investitionsmehrkosten beziehen sich auf ein Neubauprojekt</t>
  </si>
  <si>
    <t xml:space="preserve">6. Saubares Wasser und Sanitäreinrichtungen </t>
  </si>
  <si>
    <t xml:space="preserve">Nutzung von wasserlosen Urinalen </t>
  </si>
  <si>
    <t>Wasserlose Urinale reduzieren den Wasserverbrauch und können nachgerüstet werden. Einsparung von ca. 3 Litern je Spülvorgang</t>
  </si>
  <si>
    <t>Ressourcen sparen in den Toilettenräumen</t>
  </si>
  <si>
    <t xml:space="preserve">Wiederinbetriebnahme der Händetrockner (Tausch Strom gegen Papier prüfen)
Recyclingpapier WC-Rollen statt Einzelblattspender (letztere verstopfen häufig und es wird ein Block Papier herausgezogen und weggeworfen). </t>
  </si>
  <si>
    <t>Forschungsprojekte zu Nachhaltigkeitsthemen</t>
  </si>
  <si>
    <t>Planung und Umsetzung weiterer Forschungsprojekte mit Fokus auf Nachhaltigkeit</t>
  </si>
  <si>
    <t>Arbeitsgruppe "Energiekostenbudgetierung"</t>
  </si>
  <si>
    <t>Governance</t>
  </si>
  <si>
    <t>TU Braunschweig-DG HochN</t>
  </si>
  <si>
    <t>Die Arbeitsgruppe ermittelt Einsparpotenziale und stellt  die Verbräuche zeitnah und transparent dar.</t>
  </si>
  <si>
    <t>Reduzierung des Energieverbrauchs</t>
  </si>
  <si>
    <t xml:space="preserve">7. Bezahlbare und saubere Energie </t>
  </si>
  <si>
    <t>Leitfaden zum nachhaltigen Forschungbetrieb</t>
  </si>
  <si>
    <t>Harvad university -DG HochN</t>
  </si>
  <si>
    <t>Umsetzung eines nachhaltigen Forschungsbetriebs: Gemeinsam mit Forschenden, Mitarbeitenden, Fakultäten und Liegenschaftsverantwortlichen wurden anhand des Green Labs-Leitfadens Strukturen für einen nachhaltigen Laborbetrieb entwickelt und umgesetzt.</t>
  </si>
  <si>
    <t xml:space="preserve">9. Industrie, Innovation und Infrastruktur </t>
  </si>
  <si>
    <t xml:space="preserve">Lehrveranstaltungen zum Thema Nachhaltigkeitsmanagement </t>
  </si>
  <si>
    <t>Lehre</t>
  </si>
  <si>
    <t>Erweiterung des Modulkatalogs um Lehrangebote im Bereich Nachhaltigkeitsmanagement</t>
  </si>
  <si>
    <t>mehr nachhaltige Bildung</t>
  </si>
  <si>
    <t>Workshops in Sustainability</t>
  </si>
  <si>
    <t>Angebot von unterschiedlichen Workshops, Schulungen und Seminaren im Bereich Sustainability und Sustainable Technologies (Renewable Energy, Smart Buildings, Electric Mobility, ...</t>
  </si>
  <si>
    <t>Antrag Reallabor</t>
  </si>
  <si>
    <t xml:space="preserve">Schaffung von Reallabor; Experimentierräume, die es möglich machen, unter realen Bedingungen und praxisorientiert Lösungen für gesellschaftlich, wirtschaftlich und politisch relevante Problemstellungen zu entwickeln und zu erproben und Chancen und Risiken zu erkennen. </t>
  </si>
  <si>
    <t>Studiengang „Gebärdensprachen-dolmetschen“</t>
  </si>
  <si>
    <t>Einführung eines Studienganges zum/zur Gebärdensprachendolmetscher/in basierend auf Theorie und ethischen Prinzipien</t>
  </si>
  <si>
    <t>Förderung der Diversität</t>
  </si>
  <si>
    <t>Sichtbarmachen von Klimaschutz und -anpassung und Nachhaltigkeit in der Lehre</t>
  </si>
  <si>
    <t>Sensibilisierung für Klimaschutz in jedem Studienfachs und bei Mitarbeitern (bspw. durch Exkursionen), Einführung von Projektarbeiten zum Thema Nachhaligkeit und Klimaschutz, Einführung eines Studium Generales "Nachhaltigkeitswerkstatt"</t>
  </si>
  <si>
    <t>13. Maßnahmen zum Klimaschutz</t>
  </si>
  <si>
    <t>Bildungszertifikat für Nachhaltigkeit in allen Fakultäten</t>
  </si>
  <si>
    <t xml:space="preserve">Voraussetzung für Bildungszertifikate sind genügend Fächer mit Nachhaltigkeitsbezug. Die Ermöglichung des Bayernzetifikats in allen Fakultäten folgt daher auch dem Angebot ausreichender Fächer mit Nachhaltigkeitsbezug. </t>
  </si>
  <si>
    <t>(Pflicht-)Fortbildung für Mitarbeitende</t>
  </si>
  <si>
    <t xml:space="preserve"> Fortbildung zum Thema nachhaltiges Arbeiten in einer Instutition. Dies fördert das nachhatlige Verhalten in der alltäglichen Arbeit</t>
  </si>
  <si>
    <t>Regelmäßige, offene Vorträge zum Thema Nachhaltigkeit</t>
  </si>
  <si>
    <t xml:space="preserve">HAW Landshut </t>
  </si>
  <si>
    <t>Regelmäßige offene Vorträge von externen Reverenten zum Thema Nachhaltigkeit</t>
  </si>
  <si>
    <t>Eine feste Vorlesungswoche zum Thema Nachhaltigkeit in allen Vorlesungen</t>
  </si>
  <si>
    <t>Bewusstseinsbildung zum Thema Nachhaltigkeit durch ein Vorlesungswoche für alle zu diesem Thema</t>
  </si>
  <si>
    <t>Zeitgesteuerte Bewässerung</t>
  </si>
  <si>
    <t xml:space="preserve">Im Sommer keine Bewässerung von Pflanzen und Grünflächen in der Mittagszeit 
</t>
  </si>
  <si>
    <t>Gamification-Angebot an der THWS: Brettspiel „Pitch your green Idea”</t>
  </si>
  <si>
    <t>Betrieb - Anreize für ressourcenschonendes Nutzerverhalten</t>
  </si>
  <si>
    <t xml:space="preserve">Die THWS hat ein Brettspiel entwickelt, welche die Awareness für Nachhaltigkeit steigern sollen. „Pitch your green Idea“ ist eine Mischung aus Gesellschafts- und Planspiel, bei dem eine Gründungsidee entwickelt wird. Das Spiel stellt die Spielenden vor gesellschaftliche Herausforderungen, für die im Spielverlauf unternehmerische Lösungen gefunden werden müssen. Dafür sollen die Spielenden ökologische, ökonomische und soziale Aspekte gleichermaßen berücksichtigen. </t>
  </si>
  <si>
    <t>Projekt EntrepreneurSHIP</t>
  </si>
  <si>
    <t>SHIP steht dabei für „Sensibilisierung und Hebung Innovativer Potenziale“. Die Mitarbeitenden des Projekts sensibilisieren und qualifizieren Studierende für alle Fragen rund um die berufliche Selbstständigkeit und Start-ups. Aktuell stehen dabei gesellschaftliche Aspekte des Gründungsprozesses und nachhaltige Geschäftsmodelle im Vordergrund.</t>
  </si>
  <si>
    <t>Teilnahme von Studierenden an Ökosozialen Hochschultagen</t>
  </si>
  <si>
    <t xml:space="preserve">Wie kann die Hochschule und die Gesellschaft zukunftsfähig und nachhaltig gestaltet werden? Welche Konzepte gibt es bereits? Was kann jede*r einzelne tun? Das sind u.a. Fragen die beantwortet werden in dem jährlich stattfindenden, zweiwöchigen Online-Veranstaltungsprogramm, an welchem Studierende der THWS in den vergangenen Jahren bereits teilgenommen haben.  </t>
  </si>
  <si>
    <t>"Virtuelle Akademie Nachhaltigkeit" (VAN)</t>
  </si>
  <si>
    <t>Die Virtuelle Akademie Nachhaltigkeit (VAN) bietet deutschlandweit Studierenden kostenlose digitale Lehrveranstaltungen zum Thema Nachhaltigkeit an</t>
  </si>
  <si>
    <t>Aufbau eines Weiterbildungsangebotes für Studierende und Mitarbeitende mit Fokussierung von nachhaltigkeitsbezogenen Themen</t>
  </si>
  <si>
    <t xml:space="preserve">Nach einer Bedarfsanalyse (Auswertung der Interessen von Mitarbeitenden und Studierenden) können spezifische Themen in Workshops, Weiterbildungen, Vorlesungen etc. einbezogen werden; dabei sollten auch externe Expertinnen und Experten einbezogen werden </t>
  </si>
  <si>
    <t>Monatlicher interner Newsletter mit "Klimatipps zu einem spezifischen Alltagsthema" und Veranstaltungshinweisen</t>
  </si>
  <si>
    <t>In einem monatlichen Newsletter können für verschiedenen Themen im Kontext Nachhaltigkeit praktische Klimatipps angegeben werden, welche die Mitglieder der Hochschule unterstützen, umweltfreundlichere Entscheidungen in ihrem täglichen Leben zu treffen. Diese Tipps sollten einfach umzusetzen sein und konkrete Handlungsmöglichkeiten aufzeigen, wie z.B. die Verwendung von wiederverwendbaren Behältern</t>
  </si>
  <si>
    <t>Tag der Umwelt /Tag der Nachhaltigkeit und  Veranstaltung einer  Nachhaltigkeitswoche</t>
  </si>
  <si>
    <t>In dieser Woche/ an diesem Tag stehen die vielfältigen Bestrebungen der Hochschulgemeinschaft im Bereich Nachhaltigkeit im Mittelpunkt</t>
  </si>
  <si>
    <t>Mehr Sichtbarkeit für Nachhaltigkeit an der HS</t>
  </si>
  <si>
    <t>Bildung der AG "Nachhaltige Beschaffung &amp; Entsorgung"</t>
  </si>
  <si>
    <t>Die AG nachhaltige Beschaffung &amp; Entsorgung unter dem Dach von BayZeN wurde gegründet.  Der Austausch zwischen bayerischen Hochschulen soll Best Practice Maßnahmen für den o.g. Bereich entwickelln.</t>
  </si>
  <si>
    <t>nachhaltiges Hochschulorgan</t>
  </si>
  <si>
    <t>Digitale Visitenkarte</t>
  </si>
  <si>
    <t>Betrieb - Green-IT</t>
  </si>
  <si>
    <t>QR-Code auf eine Visitenkarte drucken lassen und diesen bei Nachfragen von Kontaktperson einscannen lassen. Somit werden weniger Papier-Visitenkarten benötigt.</t>
  </si>
  <si>
    <t>Stabsstelle Nachhaltigkeit und Energie</t>
  </si>
  <si>
    <t>FU Berlin -DG HochN</t>
  </si>
  <si>
    <t>Das Referat Nachhaltigkeit und Energie ist für die Initiative und Koordination von nachhaltigkeitsrelevanten Aktivitäten in Forschung, Lehre, Verwaltung und auf dem Campus zuständig. Dazu gehören die Koordination des Lenkungsausschusses Nachhaltigkeit und Klimaschutz, die dezentralen Nachhaltigkeitsteams, die Entwicklung des integrierten Managementsystems, die Koordination des Kompetenzbereichs Nachhaltige Entwicklung im Studienbereich.</t>
  </si>
  <si>
    <t xml:space="preserve">Energie-Tag </t>
  </si>
  <si>
    <t>Leuphana Universität Lüneburg-DG HochN</t>
  </si>
  <si>
    <t>Energietag, an dem praxisnah die Themen Energienutzung und CO2-Einsparung behandelt wurden. Konkret geht es um zukunftsweisende Elektromobilität und die Energieeinsparung bei der Gebäudenutzung. Firmen, Zentren, Fachbereiche und Arbeitsgruppen stellten dabei ihre Projekte und Entwicklungen vor.</t>
  </si>
  <si>
    <t>Umstellung auf Ökostrom</t>
  </si>
  <si>
    <t>Betrieb - Energie</t>
  </si>
  <si>
    <t>Durch Umstellung des aktuellen Strommix auf 100% Ökostrom wird der CO2 –
Emissionsfaktor des
Stromverbrauchs gleich null</t>
  </si>
  <si>
    <t>Reduktion von Emissionen</t>
  </si>
  <si>
    <t>Einführung eines Laststrommanagement</t>
  </si>
  <si>
    <t xml:space="preserve">Überwachung, Steuerung und Optimierung des Energieverbrauchs mit dem Ziel, Lasten bzw. Stromverbrauch so zu steuern, dass eine effiziente und zuverlässige Nutzung der elektrischen Energie gewährleistet ist. </t>
  </si>
  <si>
    <t>Energieeffizienz</t>
  </si>
  <si>
    <t>Einführung einer Stromerfassungssoftware</t>
  </si>
  <si>
    <t>Softwaregestützte Stromkalkulation auf Grundlage von automatisierter Datenerfassung durch spezialisierte Stromzähler</t>
  </si>
  <si>
    <t>Erneuerung der Druckluftanlagen</t>
  </si>
  <si>
    <t>Modernisierung der Druckluftanlagen (Kompressoren u.ä. ) und Geringhaltung der Energieverluste</t>
  </si>
  <si>
    <t>Austausch der aktuellen Kältemaschinen durch eine Grundwasserwärmepumpe</t>
  </si>
  <si>
    <t>Effizienzsteigerung und zur Reduzierung der Umweltauswirkungen in Heizungs- und Kühlsystemen</t>
  </si>
  <si>
    <t>Nutzung erneuerbarer Energie</t>
  </si>
  <si>
    <t>Ausbau PV-Anlagen</t>
  </si>
  <si>
    <t>Analyse weiterer Flächenpotenziale für PV-Anlagen; Erweiterung bestehender PV-Module; Bau von PV-Anlagen auf Neubauten</t>
  </si>
  <si>
    <t xml:space="preserve">Reduzierung des Netzbezugs durch Energieeffizienzoptimierung im Laborbetrieb </t>
  </si>
  <si>
    <t xml:space="preserve">Energieeffizienz und CO2-Reduktion durch effiziente Laborbetrieb </t>
  </si>
  <si>
    <t xml:space="preserve">Mit Sonne-mitdrehende PV-Anlagen </t>
  </si>
  <si>
    <t xml:space="preserve">Solar-tracking Systeme, um Effizienz von Photovoltaikanlagen zu steigern </t>
  </si>
  <si>
    <t>Speicherauslegung der PV-Anlagen</t>
  </si>
  <si>
    <t>Die Speicherauslegung für eine PV-Anlage bezieht sich darauf, wie Batterien oder andere Speicher verwendet werden, um den erzeugten Solarstrom zu speichern und bei Bedarf zu nutzen (bspw. effektive Deckung des Gebäudeenergiebedarfs oder  für E-Ladesäulen)</t>
  </si>
  <si>
    <t>Aufbau eines Systems von Energieleistungskennzahlen (EnPIs)</t>
  </si>
  <si>
    <t>EnPI spielen bei der systematischen Senkung der Energiekosten und der fortlaufenden Verbesserung der energiebezogenen Leistung eine
entscheidende Rolle. Sie fungieren als Indikatoren, die bisherige, erwünschte und tatsächliche Energieverbräuche darstellen. Dies ermöglicht eine Steuerung (Controlling) anhand derer Verbesserungen nachgewiesen und im Falle von Abweichungen die Notwendigkeit von
Abhilfemaßnahmen aufzeigt werden können.</t>
  </si>
  <si>
    <t>Grüne IT-Infrastruktur</t>
  </si>
  <si>
    <t>Einsparung von Elektrogeräte (bspw. nur ein Drucker/Toner pro Abteilung, nicht aber für einzelne Personen)</t>
  </si>
  <si>
    <t>Gesamtheitliche Machbarkeitsstudie zur Wärme-Kälte-Nutzung</t>
  </si>
  <si>
    <t xml:space="preserve">Machbarkeitsstudie für Wärme-Kälte-Nutzung: Die Machbarkeitsstudie soll vorhandene Wärme- und Kältesenken sowie -quellen planerisch darstellen, um anschließend ein ganzheitliches Konzept mit Berücksichtigung des Wärme-, Kälte- und Lüftungsbedarfs aufzustellen. Hierbei soll die möglichst effiziente Nutzung von Energie, z.B. durch Abwärmeverwertung, im Vordergrund stehen.
</t>
  </si>
  <si>
    <t>Einführung eines Energiemanagements</t>
  </si>
  <si>
    <t>Betriebliches Energiemanagement für Energie- und Klimaschutzcontrolling. Die Maßnahme verfolgt das Ziel, mindestens eine tagesaktuelle Überprüfung der Energiedaten zu ermöglichen und somit in allen Liegenschaften den Energieverbrauch konsequent steuern und damit auch im Sinne der Suffizienz reduzieren zu können. Die Gebäudeleittechnik wir einbezogen.</t>
  </si>
  <si>
    <t>Handreichung an Hochschulangehörige</t>
  </si>
  <si>
    <t>Durch Handreichungen zum Energiesparen im eigenen Haushalt an alle Hochschulangehörigen können positive Effekte auch auf den Umgang mit Energie- und Wasserverbrauch am Hochschulgelände erzielt werden.</t>
  </si>
  <si>
    <t>Zentrale Kälteversorgung und effiziente Belüftung</t>
  </si>
  <si>
    <t xml:space="preserve">Ergänzung der luftgekühlten Lüftungsanlage durch einen Kaltwassersatz, um eine Effizienzsteigerung zu erzielen.
</t>
  </si>
  <si>
    <t>&gt;500.000</t>
  </si>
  <si>
    <t>Optimierung des Heizsystems</t>
  </si>
  <si>
    <t xml:space="preserve">Ineffiziente Heizungspumpen  gegen hocheffiziente Heizungspumpen tauschen.
Ebenso sollte eine Dämmung an alle Rohre und auch Ventile im Heizsystem angebracht werden. </t>
  </si>
  <si>
    <t>Reduzierung von Schwachstellen an der Gebäudehülle</t>
  </si>
  <si>
    <t>Strahlungsschirme sollten an den Heizkörpern vorf / unter den Fenster angebracht werden.</t>
  </si>
  <si>
    <t>Eigenstromnutzung bestehender PV-Anlagen</t>
  </si>
  <si>
    <t xml:space="preserve">PV-Anlagen, die Eigenstromnutzung ermöglichen, um den Bezug aus dem Stromnetz zu reduzieren und dadurch Energiekosten einzusparen. </t>
  </si>
  <si>
    <t>Fassaden-PV</t>
  </si>
  <si>
    <t>Photovoltaik-Fassaden nutzen vertikale Flächen zur Gewinnung von Solarstrom</t>
  </si>
  <si>
    <t>Computer zeitgesteuert herunterfahren</t>
  </si>
  <si>
    <t>Viele Computer an der Hochschule sind eine lange Zeit angeschalten, obwohl sie kaum bzw. lange nicht mehr genutzt wurden. Ein zeitgesteuertes herunterfahren kann hier helfen.</t>
  </si>
  <si>
    <t>Visualisierung von Klima- und Verbrauchsdaten</t>
  </si>
  <si>
    <t>Sensibilisierung der Hochschulangehörigen durch Visualisierung der aktuellen Strom und Wärmeverbräuche auf Bildschirmen an der Hochschule. Die aktuellen Daten der Energieverbräuche werden von der Software Efficio bezogen. Dadurch soll letzendlich derEnergiebedarf sinken.</t>
  </si>
  <si>
    <t>Optimiertes Raumnutzungsmanagement</t>
  </si>
  <si>
    <t xml:space="preserve">Ein durchdachtes Raumnutzungsmanagement kann Kosten für angemietete Objekte ersparen. </t>
  </si>
  <si>
    <t>Desk-Sharing Konzept</t>
  </si>
  <si>
    <t>Teilung eines Arbeitsplatzes und eines Büros führt zu weniger Raum-, Beschaffungs- und Energiebedarf - Belegung von Büros optimieren (Buchungsplattform von Büroräumen über Outlook / Intranet)</t>
  </si>
  <si>
    <t>Effiziente Beleuchtung durch Austausch von Beleuchtungskörpern</t>
  </si>
  <si>
    <t>Effizientere Raumbeleuchtung und Straßenbeleuchtung durch den Austausch alter Beleuchtungskörper in LED‘s und Anschaffung/Einsatz von modernen Stehlampen mit Bewegungsmelder für die Büro-Arbeitsplätze mit Reduzierung der Beleuchtungsstärke für den Raum</t>
  </si>
  <si>
    <t xml:space="preserve">Digitalisierung der Beschaffungsprozesse </t>
  </si>
  <si>
    <t xml:space="preserve">Der Beschaffungsprozess der THWS wird bis Ende 2024 digital abgebildet. Zielsetzung sind transparente Beschaffungsprozesse und klare digitale Strukturen, um Resourcen und Emissionen zu reduzieren. </t>
  </si>
  <si>
    <t xml:space="preserve">Ausschöpfen der technischen Nutzungsdauer von Computern </t>
  </si>
  <si>
    <t>Schulung der Mitarbeitenden im Umgang mit technischen Geräten (z.B. keine Verdeckung der Lüftungsschlitze, Energiesparmodus, akkuerhaltende Aufladung etc.)
Regelmäßige Reinigung der verstaubten Öffnungen (z.B. mittels Druckluftflasche)
Garantieverlängerungen</t>
  </si>
  <si>
    <t>Büromöbel nachhaltig beschaffen</t>
  </si>
  <si>
    <t>Gütezeichen als Entscheidungskriterium bei der Auswahl von Büro-Möbeln (Unterstützung bieten Webseiten wie level: https://www.levelcertified.eu/de/)</t>
  </si>
  <si>
    <t xml:space="preserve">Kooperation mit Repair-Cafes &amp; Co. </t>
  </si>
  <si>
    <t xml:space="preserve">Nach dem Motto "Reparatur vor Neuanschaffung" werden Vorgaben zur Reparatur von Ausstattung gemacht  </t>
  </si>
  <si>
    <t>Umstellung auf Recyclingpapier zu 100% (z.B. auch für Zeugnisse)</t>
  </si>
  <si>
    <t>Umstellung von Standard auf 100% Recyclingpapier mit Umweltsiegel z.B. Blauer Engel</t>
  </si>
  <si>
    <t>Begrünte Dächer</t>
  </si>
  <si>
    <t>Betrieb - Biodiversität, Tierschutz und Naturschutz</t>
  </si>
  <si>
    <t>An unterschiedlichen Standorten in Würzburg und Schweinfurt sind die Flachdächer der THWS begrünt. Sie produzieren Sauerstoff, filtern verschmutzte Luft, absorbieren Strahlung und verbessern dadurch insgesamt das Klima.</t>
  </si>
  <si>
    <t>mehr begrünte Flächen</t>
  </si>
  <si>
    <t>Anlegen von Blühflächen</t>
  </si>
  <si>
    <t>Lebensräume für bestäubende Insekten verbessern. Auf Grünflächen im Hochschulbestand Feldblumenmischung einsäen; auf Mähen in den Blühzeiten verzichten.</t>
  </si>
  <si>
    <t>Nistplätze schaffen</t>
  </si>
  <si>
    <t>Das Schaffen von Nistplätzen für Vögel und Insekten kann dazu beitragen, bedrohte Arten zu schützen und ihr Überleben zu sichern.</t>
  </si>
  <si>
    <t>Artenvielfalt fördern</t>
  </si>
  <si>
    <t>Piezo-Gehweg der natürlich auch ein Bewusstsein für Energieerzeugung schafft:</t>
  </si>
  <si>
    <t xml:space="preserve">https://www.click-licht.de/laternen-druck-strom </t>
  </si>
  <si>
    <t xml:space="preserve">Präsenz der Campusgärten steigern
</t>
  </si>
  <si>
    <t>Präsenz der Campusgärten steigern durch Veranstaltungen wie Campusgarten-Kino, Pflanzentauschbörse, Erstsemester-Aktionen, Fermentierworkshop etc.</t>
  </si>
  <si>
    <t>3. Gesundheit und Wohlergehen</t>
  </si>
  <si>
    <t xml:space="preserve">Verbesserung des Sonnenschutzes inkl. mehr beschattete Plätze im Außenbereich </t>
  </si>
  <si>
    <t xml:space="preserve">Schaffung von Räumen für soziale Interaktionen, Schutz vor Hitze, zum Entspannen </t>
  </si>
  <si>
    <t>Gesundheitsförderung</t>
  </si>
  <si>
    <t>Verbot von Schottergärten vor Hochschulgebäuden</t>
  </si>
  <si>
    <t>Zum Schutz der Biodiversität</t>
  </si>
  <si>
    <t>Einstellung eines Energiemanagers /Energiemanagerin</t>
  </si>
  <si>
    <t>Einstellung eines/ einer Energiemanagers/ Energiemanagerin zur Unterstützung der Hochschule, ihren Energieverbrauch zu überwachen, zu analysieren und zu optimieren, um Kosten zu senken, die Energieeffizienz zu verbessern und Umweltauswirkungen zu reduzieren
-alternativ: Einstellung von Energiescouts (= Mitarbeiterinnen und Mitarbeiter, die speziell darauf geschult sind, Energiesparpotenziale zu identifizieren, Energieeffizienzmaßnahmen umzusetzen)</t>
  </si>
  <si>
    <t xml:space="preserve">Effiziente Gestaltung der Klimatisierung </t>
  </si>
  <si>
    <t xml:space="preserve">Einsatz von smarten Ventilen
Erhöhung der Solltemperatur im Sommer auf 27 °C  (weil im Sommer sehr viel Kühlleistung benötigt wird)
</t>
  </si>
  <si>
    <t>Energieeinsparung durch Abschalten von Türdisplays bzw. Einsatz von E-Paper Displays</t>
  </si>
  <si>
    <t xml:space="preserve">Türdisplays wurden ausgeschaltet und stattdessen zum Teil durch bedruckte Namensschilder, zum Teil durch QR-Codes ersetzt. Über diesen QR-Code können dann die Infos zur Raumbelegung im Internet abgerufen werden.
Außerdem wird der Einsatz von E-Paper Displays diskutiert, die nur Strom verbrauchen, wenn sich der Bildinhalt ändert: https://www.epaper-displays.de/
</t>
  </si>
  <si>
    <t xml:space="preserve">Beschaffung nachhaltiger, energieeffizienter Neugeräte </t>
  </si>
  <si>
    <t xml:space="preserve">Auswahl von Produkten mit entsprechendem Siegel; Einheitliche, reparaturfähige Geräte anbieten
</t>
  </si>
  <si>
    <t>Den Einsatz von chemischen Schadstoffen o.Ä. im Rahmen von Versuchen etc. weitestgehend reduzieren</t>
  </si>
  <si>
    <t>ist ein wichtiger Schritt zur Minimierung der Umweltauswirkungen und zum Schutz von Gesundheit und Sicherheit. Dies kann durch die Nutzung umweltfreundlicher Alternativen, wie beispielsweise biologischer oder synthetischer Ersatzstoffe, die weniger schädlich sind, erreicht werden. Zudem ist es wichtig, strenge Sicherheits- und Entsorgungsmaßnahmen zu implementieren, um eine ordnungsgemäße Handhabung und Entsorgung von chemischen Stoffen zu gewährleisten und das Risiko von Verschmutzungen zu minimieren. (Bezugsgröße Invest-/Betriebskosten ist ein Labor)</t>
  </si>
  <si>
    <t>Erdwärmesonden</t>
  </si>
  <si>
    <t xml:space="preserve">Nutzung von thermischer Energie aus dem Erdinneren </t>
  </si>
  <si>
    <t>Solarthermie-Anlagen</t>
  </si>
  <si>
    <t>Hochschule für Technik und Wirtschaft (HTW) Berlin-DG HochN</t>
  </si>
  <si>
    <t xml:space="preserve"> Die HTW Berlin betreibt  eine Solarthermie-Anlage zur Erwärmung des Brauchwassers</t>
  </si>
  <si>
    <t>Budgetierungssystem einführen- Prämiensystem</t>
  </si>
  <si>
    <t xml:space="preserve"> Universität Berlin-DG HochN</t>
  </si>
  <si>
    <t xml:space="preserve">Über das Prämienmodell erhalten die Fachbereiche direkte finanzielle Anreize. Eine Überschreitung der Baseline hingegen, also ein gestiegener Strom-und Wärmeverbrauch, muss kostenseitig zu 100 Prozent von den Fachbereichen aus ihren Budgets getragen werden. </t>
  </si>
  <si>
    <t>Nachtabschaltung der Parkplatzbeleuchtung oder alternativ
Steuerung durch Bewegungsmelder am Parkplatz</t>
  </si>
  <si>
    <t xml:space="preserve">Durch das Abschalten der Beleuchtung während der Nachtstunden oder die Aktivierung durch Bewegungsmelder wird sichergestellt, dass die Beleuchtung nur dann eingeschaltet ist, wenn sie tatsächlich benötigt wird. </t>
  </si>
  <si>
    <t>Nutzung der Aufzüge beschränken</t>
  </si>
  <si>
    <t>Beschränkung der Nutzung von Aufzügen auf Mitarbeitende (Zugang durch Chip Karte)</t>
  </si>
  <si>
    <t>Nutzung von Cloud-Diensten für Forschungsprojekte</t>
  </si>
  <si>
    <t>Durch den Einsatz energieeffizienter IT-Geräte, Server, Rechenzentren und Netzwerke können Organisationen ihren Gesamtenergieverbrauch reduzieren</t>
  </si>
  <si>
    <t>Kälteanlagen mit Nutzung der Abwärme für Warmwasser</t>
  </si>
  <si>
    <t xml:space="preserve">Nutzung von technischen Systemen (z.B. Multi-Split-Geräte), die dazu dienen, Wärmeenergie aus einem Raum zu entfernen und sie an anderer Stelle z.B. in die Heizung/Warmwasser abzuleiten. </t>
  </si>
  <si>
    <t>Offboarding-Prozess</t>
  </si>
  <si>
    <t>Nicht mehr gebrauchte Server sollten einem Offboarding Prozess inklusive einer nachhaltigen Verwertung unterzogen werden</t>
  </si>
  <si>
    <t>Lichtreflektierende Farben für eine effiziente Innenraumbeleuchtung</t>
  </si>
  <si>
    <t>Wände mit lichtreflektierenden Farben streichen, um die Innenraumhelligkeit ohne Stromeinsatz zu erhöhen.</t>
  </si>
  <si>
    <t>Optimierung der Warmwasserregelung</t>
  </si>
  <si>
    <t xml:space="preserve">Temperatur Warmwasser reduzieren (max. 55 ° C) oder ganz ausschalten (z.B. kein Warmwasser zum Händewaschen in WCs)
</t>
  </si>
  <si>
    <t>Reduzierung der Heiztemperatur auf einen frostfreien
Betrieb</t>
  </si>
  <si>
    <t>Die Reduzierung der Heiztemperatur bedeutet, die Temperatur in einem Gebäude auf einem Niveau zu halten, das ausreicht, um Frostschäden zu vermeiden, jedoch nicht unnötig hohe Temperaturen aufrechtzuerhalten.</t>
  </si>
  <si>
    <t>Anzahl der Leuchtmittel reduzieren</t>
  </si>
  <si>
    <t>Anzahl der Leuchtmittel im Bereichen mit zu hoher Beleuchtungsstärke reduzieren (Arbeitsstättenverordnung beachten)</t>
  </si>
  <si>
    <t xml:space="preserve">6. Saubares wasser und sanität einrichtungen </t>
  </si>
  <si>
    <t>Thermische Sanierung Gebäude</t>
  </si>
  <si>
    <t>Betrieb - Gebäude</t>
  </si>
  <si>
    <t>Die thermische Sanierung von Gebäuden trägt nicht nur zur Energieeffizienz und Kosteneinsparungen bei, sondern spielt auch eine wichtige Rolle im Kontext des Klimaschutzes durch die Verringerung des CO2-Ausstoßes im Zusammenhang mit dem Energieverbrauch</t>
  </si>
  <si>
    <t>Einspar-Contracting</t>
  </si>
  <si>
    <t>HAW Hamburg-DG HochN</t>
  </si>
  <si>
    <t>Vereinbarung zwischen HS und  Dienstleistungsunternehmen (z.B. Siemens), bei der das Dienstleistungsunternehmen die Finanzierung, Planung, Umsetzung und Wartung von Energieeffizienzmaßnahmen übernimmt. Im Gegenzug erhält das Dienstleistungsunternehmen einen Teil der eingesparten Energiekosten als Vergütung.</t>
  </si>
  <si>
    <t>Einbau von Durchflussbegrenzern in die Wasserhähne und Wasserrohre mit Leckagen</t>
  </si>
  <si>
    <t>Eine effiziente Wassernutzung durch Wasserspararmaturen soll in den Sanitärbereichen, aufgrund abnehmender Grundwasserbildung, geprüft werden.</t>
  </si>
  <si>
    <t>Umstellung des Fuhrparks auf E-Mobilität (Annahme Leasing)</t>
  </si>
  <si>
    <t>Betrieb - Mobilität</t>
  </si>
  <si>
    <t>Umstellung des Fuhrparks der Hochschule von fossil betrieben KFZs auf reinbatterieelektrische Antriebe</t>
  </si>
  <si>
    <t>11. Nachhaltige städte und Gemeinden</t>
  </si>
  <si>
    <t>Monitoring und Reduzierung von Abfallmengen</t>
  </si>
  <si>
    <t xml:space="preserve">Die Mengen an Abfall, die durch Grünen Punkt finanziert werden (Gelber Sack), werden nicht erfasst. Hier besteht deutlicher Nachbesserungsbedarf, um sich der Abfallmengen bewusst zu werden und dadurch auch Sensibilisierung zur Abfallvermeidung zu schaffen.
</t>
  </si>
  <si>
    <t>Umstellung auf  Ökogas</t>
  </si>
  <si>
    <t>Durch Umstellung  auf  Ökogas wird  der CO2 –
Emissionsfaktor gleich null</t>
  </si>
  <si>
    <t xml:space="preserve">Veränderung der Semesterzeiten </t>
  </si>
  <si>
    <t>Online Lehre und erweiterte HomeOffice-Regelungen im Winter z.B. nach Weihnachten/Neujahr anbieten &gt; Absenkung der Raumtemperatur auf frostfreien Betrieb &gt; Einsparung von Heizungsenergie</t>
  </si>
  <si>
    <t>Verpachtung von Dächern für externe Betreiber von PV-Anlagen über 
die IMBY</t>
  </si>
  <si>
    <t>Besitzer von Gebäuden oder Grundstücken können ihr Dach an Unternehmen vermieten, die darauf Photovoltaikanlagen installieren und betreiben. Durch diese Verpachtung können die Gebäudeeigentümer passive Einnahmen erzielen und gleichzeitig zur Förderung erneuerbarer Energien beitragen.</t>
  </si>
  <si>
    <t>Versuchs-Windkraftanlage</t>
  </si>
  <si>
    <t xml:space="preserve">Versuchs-Windkraftanlage mit Speichermöglichkeit der Energie (Wasserstoff, Akku etc.),  zur Energieerzeugung und Erforschung von Windkraftanlagen und Speicherlösungen </t>
  </si>
  <si>
    <t>Verwendung von Tintenstrahldruckern</t>
  </si>
  <si>
    <t>Tintenstrahldrucker erzeugen weniger Wärme und benötigen weniger Energie während des Druckvorgangs im Vergleich zu Laserdruckern</t>
  </si>
  <si>
    <t>Wärmeversorgung über Biomasse-Fernwärme</t>
  </si>
  <si>
    <t>Die Wärmeversorgung  bezeichnet die Nutzung von Biomasse, wie Holz, Holzpellets, oder biologische Abfälle, zur Erzeugung von Wärme, die dann über ein Fernwärmenetz an Wohn- und Gewerbegebiete verteilt wird. Diese nachhaltige Energiequelle reduziert die Abhängigkeit von fossilen Brennstoffen und trägt zur Verminderung von Treibhausgasemissionen bei.</t>
  </si>
  <si>
    <t>Aufstellung eines energetischen Sanierungsfahrplans</t>
  </si>
  <si>
    <t>Die Aufstellung eines energetischen Sanierungsfahrplans umfasst die systematische Analyse und Planung von Maßnahmen zur Verbesserung der Energieeffizienz. Dies beinhaltet die Bewertung des Ist-Zustands, die Identifizierung von Schwachstellen und Energieverlusten, die Festlegung von Prioritäten für Sanierungsmaßnahmen sowie die Entwicklung eines Zeitplans und Budgets für deren Umsetzung.</t>
  </si>
  <si>
    <t>Sustainability Start-Up Hub</t>
  </si>
  <si>
    <t>Forum zur Förderung nachhaltiger Forschung und nachhaltiger Konzepte</t>
  </si>
  <si>
    <t>Park + Ride Konzept</t>
  </si>
  <si>
    <t>Etablierung von Park&amp;Ride-Konzept zur Verringerung der Luftschadstoff- und Lärmbelastung sowie Optimierung der Flächennutzung.</t>
  </si>
  <si>
    <t>Fahrgemeinschaften</t>
  </si>
  <si>
    <t xml:space="preserve">Planung der Einrichtung eines Green Office bzw.  Nachhaltigkeitsbüros </t>
  </si>
  <si>
    <t xml:space="preserve"> Die Hauptziele der Einbindung eines Green Office in die Hochschule ist die Bündelung von Engagement zur Förderung nachhaltiger Arbeitsweisen und die Schaffung eines Bewusstseins für Umweltfragen unter den Studierenden und Mitarbeitenden.</t>
  </si>
  <si>
    <t>Förderung von Radpendlern</t>
  </si>
  <si>
    <t>Die bereits bestehende Option des Dienstradleasings soll angepasst und dadurch an den Usus der Vertragslaufzeiten an Hochschulen angepasst werden. Mit der derzeitigen Regelung wird ein Großteil der Mitarbeitenden von der Möglichkeit eines Dienstradleasings ausgeschlossen.</t>
  </si>
  <si>
    <t>mehr Fahrradfahrer</t>
  </si>
  <si>
    <t>Innovative LernOrte als Kursorte nutzen</t>
  </si>
  <si>
    <t xml:space="preserve">Künstliche Intelligenz könnte vorgegebener Kurse abhängig von den Postleitzahlen der Wohnsitze der Teilnehmenden analysieren, um den Lernort statt an den zentralen Campi vermehrt an Innovativen LernOrten zu verlegen. Somit könnte Pendelverkehr vermieden sowie Fahrgemeinschaften vermehrt genutzt werden. </t>
  </si>
  <si>
    <t>Bezuschussung von ÖPNV-Tickets</t>
  </si>
  <si>
    <t>Für Studierende könnte geprüft werden, inwiefern das solidarische Semesterticket auch auf ein Deutschlandticket upgegradet werden kann.</t>
  </si>
  <si>
    <t>erhöhte Nutzung des ÖPNVs</t>
  </si>
  <si>
    <t>Attraktivitätsminderung von motorisiertem Individualverkehr</t>
  </si>
  <si>
    <t>Reduzierung von Parkplätzen, die eingeschränkte Nutzung von Parkplätzen (z.B. ausschließlich für reinbatteriebetriebene Autos) oder die verstärkte Bepreisung von zur Verfügung stehenden Parkplätzen, um die KFZ Nutzung unattraktiv zu machen</t>
  </si>
  <si>
    <t>Ausarbeitung einer hochschulweit geltenden Richtlinie für klimafreundliche Dienstfahrten/-reisen</t>
  </si>
  <si>
    <t xml:space="preserve">Erlassen einer Richtlinie für Dienstfahrten. Diese soll alle Arten von Dienstfahrten einschließen und wenn möglich sogar auf den Bereich der internationalen Angelegenheiten ausgeweitet werden.
So sollen die Fahrten mit privaten Verbrenner-Pkw sukzessive reduziert werden mit Verweis auf die elektrifizierte OTH-eigene Fahrzeugflotte bzw. ein (Dienst)Fahrzeug-Sharing. Ebenso sollten finanzielle oder systemische Anreize (z.B. Arbeitszeit) zur Nutzung des ÖPNVs für Dienstfahrten gegeben werden. Unterstützend könnte ein Faltrad-Leasing zu Dienstzwecken und darüber hinaus angeboten werden.
</t>
  </si>
  <si>
    <t>Mobilitätsvermeidung durch digitale Angebote</t>
  </si>
  <si>
    <t>Prüfung ob und welche Lehrveranstaltungen bereits jetzt als reine Präsenz-Veranstaltungen laufen und welche Veranstaltungen in Zukunft online oder hybrid (online und Präsenz) laufen können. Dadurch lassen sich Fahrten zur Hochschule vermeiden und gleichzeitig die Reichweite der OTH für Studieninteressierte vergrößern. Zusätzlich kann man Studierenden eine Plattform bieten, um Lerngemeinschaften digital gründen zu können.</t>
  </si>
  <si>
    <t>Prüfung der Einflussnahme auf Bus- und Radwegeverbindung</t>
  </si>
  <si>
    <t xml:space="preserve">Radwegeverbindung zur Hochschule schaffen. Da ein Großteil der Studierenden aus den umliegenden Landkreisen zur Hochschule pendelt, sollte ebenfalls geprüft werden, ob die Busverbindungen ein zeitgerechtes Pendeln zu den Standorten ermöglichen. </t>
  </si>
  <si>
    <t>Einrichtung eines Mobilitätsgremiums</t>
  </si>
  <si>
    <t>Ein Mobilitätsgremium mit Mitgliedern aus Studierendenvertretung, Betriebs-/Personalrat sowie den jeweiligen städtischen Vertretern sollten sich bei Bedarf treffen, um Maßnahmen für klimafreundliche Mobilität konstruktiv für beide Standorte separat sowie gemeinsam denkend voranzubringen.</t>
  </si>
  <si>
    <t>Gremium für Nachhaltigkeit</t>
  </si>
  <si>
    <t>Sichere Abstellanlagen für Fahrräder</t>
  </si>
  <si>
    <t>Bereitstellung von überdachten Abstellanlagen für Fahrräder, um die CO2-freie Mobilität attraktiver zu gestalten, bilden Fahrradüberdachungen eine passende Ergänzung zum fossilorientierten Individualverkehr. Es gibt bereits vorhandene Fahrradabstellplätze vor den G-Gebäude (1x), H-Gebäude (1x), B-Gebäude (1x) und Gebäude D (3x) des Hochschulstandorts Amberg. Diese vorhanden 6 Fahrradabstellplätze (mit jeweils ca. 10 Bügeln je Stellplatz) sollen um 6 Überdachungen ausgebaut werden. Damit soll ein Anreiz geschaffen werden, dass Fahrräder bei Regen in einem geschützten Bereich gelagert werden können. Evtl. können die Bedachungen mit PV-Modulen bestückt werden, welche den Strom in das Stromnetz der OTH einspeisen.</t>
  </si>
  <si>
    <t>Vereinfachung des Verleihs des Lastenrads</t>
  </si>
  <si>
    <t>Nutzungsfrequenz des Hochschuleigenen Lastenfahrradsdurch vereinfachte Ausleihe des Rades erhöhen</t>
  </si>
  <si>
    <t xml:space="preserve">Bereitstellung von Duschmöglichkeiten </t>
  </si>
  <si>
    <t>Schaffen von Nasszellen, die Mitarbeitende und Studierende außerhalb von Kursen zur Verfügung gestellt werden sollten, um Fußgehenden und Radfahrenden die Möglichkeit zu bieten, vor Arbeits-/ Veranstaltungsbeginn zu duschen. Dies muss eng verknüpft sein mit entsprechenden dauerhaft mietbaren Spinden, in denen Kleidungsstücke gelagert werden können. Ebenso bedarf es einer überdachten und sicheren Radabstellmöglichkeit, um auch teurere Räder abstellen zu können und um dadurch das Angebot sinnvoll zu komplettieren.</t>
  </si>
  <si>
    <t xml:space="preserve">Kältedächer/ Wärmedämmung erster Geschosse </t>
  </si>
  <si>
    <t>Ein Kältedach besteht typischerweise aus mehreren Schichten isolierender Materialien, die zwischen den Dachsparren oder auf der oberen Seite der Dachkonstruktion angebracht werden. Die Energieeinsparung ist technisch einfach zu bewirken und  vergleichsweise kostengünstig</t>
  </si>
  <si>
    <t>Nachhaltige Baumaterialien einsetzen</t>
  </si>
  <si>
    <t xml:space="preserve">
Insbesondere bei Sanierungs- und Neubaumaßnahmen: Verwendung von wiederverwendbaren, recycelten oder nachhaltig gewonnenen Baumaterialien, Verwendung von energiesparenden Materialien und Technologien wie Wärmedämmung, energiesparenden Fenstern, LED-Beleuchtung und hocheffizienten Heizungs-, Lüftungs- und Klimaanlagensystemen, Einsatz von Holz zur CO2-Bindung etc.</t>
  </si>
  <si>
    <t>Nachhaltige Gebäudezertifizierung</t>
  </si>
  <si>
    <t xml:space="preserve">Implementierung von Zertifizierungsstandards wie LEED (Leadership in Energy and Environmental Design) oder BREEAM (Building Research Establishment Environmental Assessment Method) für neu zu errichtende oder zu renovierende Gebäude. </t>
  </si>
  <si>
    <t>Fenstersanierung</t>
  </si>
  <si>
    <t xml:space="preserve">
Austausch alter Fenster durch moderne energieeffiziente Fenster z.B. aus Holz
</t>
  </si>
  <si>
    <t>Wassereffiziente Gebäudetechnik</t>
  </si>
  <si>
    <t>Integration von wassereffizienter Sanitärtechnik, Grauwassernutzungssystemen, Regenwasserrückgewinnungssystemen</t>
  </si>
  <si>
    <t>Einführung eines Jobtickets</t>
  </si>
  <si>
    <t>Die Bereitstellung eines Jobtickets ist ein attraktives Zusatzangebot für Mitarbeiter und kann dazu beitragen, die Hochschule als attraktiven Arbeitgeber zu positionieren. Es signalisiert das Engagement der Hochschule für Umweltschutz und nachhaltige Mobilität</t>
  </si>
  <si>
    <t>Gültigkeitsgebiet des Semestertickets ausweiten</t>
  </si>
  <si>
    <t>Die Reichweite des Semestertickes soll erweitert werden</t>
  </si>
  <si>
    <t>Ausbau/ Vereinfachung der Home-Office-Möglichkeiten</t>
  </si>
  <si>
    <t>Bereitstellung von technischer Ausstattung wie Laptops, Internetzugang und Softwarelösungen für die Heimarbeit sowie Einführung von klaren Richtlinien und Prozessen für das Arbeiten von zu Hause: Einsparung von  Energie (z.B.  für die Fahrten zum Arbeitsplatz, Heizenergie, Licht etc.)</t>
  </si>
  <si>
    <t>Neubau überdachter Fahrradparkplatz</t>
  </si>
  <si>
    <t>Der Bau eines Fahrradparkplatzes mit Reparaturinsel ist in Planung. Möglichkeit der Installation von PV auf der Überdachung.</t>
  </si>
  <si>
    <t xml:space="preserve">Angebot des ÖPNV an Vorlesungszeiten anpassen (Taktung und Anzahle der Verkehrsmittel) </t>
  </si>
  <si>
    <t>Insbesondere zur Mittagszeit sind Busse und Bahnen überfüllt; hier müssten dementsprechend mehr Verkehrsmittel eingesetzt werden, höhere Frequenz könnte durch eine erhöhte Bequemlichkeit für Studiernde die Fahrgastzahlen erhöhen, Einrichtung eines ÖPNV-Ringverkehrs mit den
umliegenden Gemeinden</t>
  </si>
  <si>
    <t>Richtlinie, ähnlich der Richtlinie zur klimafreundlichen Beschaffung sollte z.B.: Vorgaben zur Wahl von Zügen für Inlandsreisen machen ("Klimaschutzfonds" der HS)</t>
  </si>
  <si>
    <t>Ausbau von Car-Sharing Angeboten</t>
  </si>
  <si>
    <t>Bereitstellung einer vielfältigen Flotte von Fahrzeugen an den Hochschulstandorten (Leasing)</t>
  </si>
  <si>
    <t xml:space="preserve">Ausbau von Mitfahrerparkplätzen in direkter Nähe zu ÖPNV-Haltestellen 
</t>
  </si>
  <si>
    <t>z.B. Ausbau von P + R Parkplätzen in der Nähe von  Hauptbahnhöfen oder Mitfahrbänke installieren</t>
  </si>
  <si>
    <t>Bau von E-Ladesäulen</t>
  </si>
  <si>
    <t>Ladestationen spielen eine entscheidende Rolle bei der Förderung der Elektromobilität, indem sie den Mitarbeitenden eine Möglichkeit bieten, ihre Fahrzeuge (PKW, Fahrrad etc.) aufzuladen.</t>
  </si>
  <si>
    <t xml:space="preserve">Beschaffung von E-Bikes </t>
  </si>
  <si>
    <t>Justus Liebig Universität Gießen-DG HochN</t>
  </si>
  <si>
    <t xml:space="preserve">Beschaffung von E-Bikes für Beschäftigte </t>
  </si>
  <si>
    <t xml:space="preserve">kostenloses Bike-Sharing </t>
  </si>
  <si>
    <t>Hochschule Osnabrück-DG HochN</t>
  </si>
  <si>
    <t>Testphase für ein Bike-Sharing/Pedelec-Verleihsystem für HS-Angehörige, bspw. Finanzierung über Semesterticket</t>
  </si>
  <si>
    <t xml:space="preserve">Bezug regionaler und ökologischer Lebensmittel für die Hochschulmensa </t>
  </si>
  <si>
    <t>Nachhaltige Beschaffung von Lebensmitteln durch Kooperation mit Mensa-Betreibern z.B. "Klimateller" in der Mensa (regionale und saisonale Küche mit überwiegend pflanzlichen Produkten.</t>
  </si>
  <si>
    <t>Regelmäßige Zertifizierung der Hochschulmensa (Studentenwerk Niederbayern-Oberpfalz) nach DE-ÖKO-006</t>
  </si>
  <si>
    <t>Zusammenarebit mit dem Studentenwerk, um die Hochschulmensa nachhaltiger zu gestalten. Zur Verfizierung der Nachaltigkeit soll die Hochschulmensa regelmäßig zertifiziert werden (z.B. DE-ÖKO-006)</t>
  </si>
  <si>
    <t>Ein veganer Tag in der Woche</t>
  </si>
  <si>
    <t>Einführung eines veganen Tages in der Mensa pro Woche. Damit kann man nicht-veganer davon überzeugen evtl öfter auf tierische Produkte zu verzichten.</t>
  </si>
  <si>
    <t>ÖPNV On-Demand zur Ergänzung des ÖPNV</t>
  </si>
  <si>
    <t>Im Gegensatz zu großen Bussen oder Straßenbahnen, die in traditionellen öffentlichen Verkehrssystemen verwendet werden, können für ÖPNV on Demand kleinere Fahrzeuge wie Kleinbusse oder Pkw eingesetzt werden.
Die Buchung von Fahrten erfolgt in der Regel über eine mobile App oder eine Online-Plattform. Fahrgäste können ihre Fahrten planen, buchen und verwalten, oft in Echtzeit.
Die Routen und Fahrpläne werden dynamisch angepasst, basierend auf den aktuellen Fahrtanfragen und -zielen der Fahrgäste</t>
  </si>
  <si>
    <t>Klimafreundliches Dokumentenmanagement</t>
  </si>
  <si>
    <t xml:space="preserve">Doppelseitiges Drucken sowie tonersparendes Drucken soll als Standardeinstellung in den Druckern hinterlegt werden. </t>
  </si>
  <si>
    <t>Fairtrade Hochschule werden</t>
  </si>
  <si>
    <t>Hochschulen sind gesellschaftliche Akteure und wichtige Impulsgeber für die soziale, ökologische, kulturelle und ökonomische Entwicklung. Fairtrade-Universities nehmen diese Rolle aktiv wahr und implementieren fairen Handel mit all seinen Aspekten im Hochschulalltag. </t>
  </si>
  <si>
    <t>„Gesund.studieren“: Studentisches Gesundheitsmanagement</t>
  </si>
  <si>
    <t>Betrieb - Soziales</t>
  </si>
  <si>
    <t>Die THWS hast das studentische Gesundheitsmanagement, auch genannt „Gesund.studieren“ ins Leben gerufen. Zu den bekannten Problemen im studentischen Alltag zählen etwa psychische Belastungen wie Stress oder Prüfungsangst. Das Präventionsprojekt steht Studierenden nun beratend zur Seite.</t>
  </si>
  <si>
    <t>Zentrale Sammelpunkte für alte Geräte</t>
  </si>
  <si>
    <t>Hochschule Zittau/Görlitz-DG HochN</t>
  </si>
  <si>
    <t xml:space="preserve">
Die Technikspende unterstützt vor allem das Recycling, die Wiederverwertung und -verwendung von Handys, Mobile-/Smartphones und Notebooks. </t>
  </si>
  <si>
    <t>Terracycle – Stifte-Recycling</t>
  </si>
  <si>
    <t>Sammelstationen für Kugelschreiber und andere Schreibgeräte: Über das „Terracycle“ Stifte-Recycling-Programm Kulis &amp; Co. werden diese gesammelt und recycelt. Der Gewinn daraus unterstützt die Nichtregierungsorganisation (NGO) „DapaViva“ aus Kolumbien. Diese fördert Umweltbildung der lokalen Bevölkerung des Nebelwaldes, um ihn vor der Urbanisierung zu bewahren.</t>
  </si>
  <si>
    <t>Unterstützung der Aktion BrillenWeltweit</t>
  </si>
  <si>
    <t>Zittau/Görlitz-DG HochN</t>
  </si>
  <si>
    <t>Sammelstationen für alte Brillen der Aktion von BrillenWeltweit:                                 Sehhilfebedürftige werden somit mit einer kostenlosen Brille versorgt. Die Initiative unterstützt die gesellschaftliche Integration von Langzeitarbeitslosen. Zudem wird das Müllaufkommen gesenkt und Ressourcen geschont.</t>
  </si>
  <si>
    <t>Flächendeckende CO2-Bindung dank Durchgrünung</t>
  </si>
  <si>
    <t xml:space="preserve">Augenmerk auf die CO2-Bindung im Boden legen. Entsprechendes Mähmanagement und Förderung von Humusanreicherung im Boden kann nicht nur den Gestaltungsspielraum zur Begrünung am Campus verschönern, sondern auch CO2 speichern. </t>
  </si>
  <si>
    <t>Entsiegelungsmaßnahmen</t>
  </si>
  <si>
    <t>Kleinfläche Entsiegelungsmaßnahmen könnten angedacht werden, ohne den Charakter und die Nutzbarkeit dieser Bereiche einzuschränken. Gleichzeitig sollte auf den umliegenden Parkflächen auf Durchgrünung bzw. Entsiegelung geachtet werden, da hier ein besonderes Potential aufgrund der sehr gut reglementierbaren Nutzung besteht. So können Geschwindigkeitsbegrenzungen und Parkplatzzuweisungen Entsiegelungsmaßnahmen auch dauerhaft erfolgreich machen.</t>
  </si>
  <si>
    <t>Bepflanzung der Wassergräben am Campus</t>
  </si>
  <si>
    <t>Beflanzug der Wassergräben soll zu der Entsieglung von Flächen beitragen</t>
  </si>
  <si>
    <t>Begrünte Außenfassaden (vertikale Begrünung)</t>
  </si>
  <si>
    <t>Förderung der Artenvielfalt durch das Begrünen von Fassaden. Außerdem hilft es bei der Temperaturdämmung des Gebäudes.</t>
  </si>
  <si>
    <t>Insektenhotels aufbauen</t>
  </si>
  <si>
    <t>Förderung der Artenvielfalt  durch den Aufbau von Insektenhotel, Todholzhaufen etc.</t>
  </si>
  <si>
    <t xml:space="preserve">rein-in-die-hörsäle: Initiative der Frauenbeauftragten </t>
  </si>
  <si>
    <t>rein-in-die-hörsäle ist eine Initiative der Frauenbeauftragten der Hochschulen für angewandte Wissenschaften in Bayern. Qualifizierten Frauen an den Hochschulen für angewandte Wissenschaften soll die Möglichkeit eröffnet werden, sich für die Berufung auf eine Hochschulprofessur weiter zu qualifizieren. </t>
  </si>
  <si>
    <t>10. Weniger Ungleichheiten</t>
  </si>
  <si>
    <t>Ausbau der Barrierefreiheit</t>
  </si>
  <si>
    <t>Barrierefrei Zugänge für alle Räume und Gebäude</t>
  </si>
  <si>
    <t xml:space="preserve">5.Geschlechtergleichheit </t>
  </si>
  <si>
    <t>Förderung des Deutschlandtickets für sozial schwache Studiernde</t>
  </si>
  <si>
    <t>Studiernde die aus einer sozial schwachen Situation kommen durch eine Förderung finanziell entlasten</t>
  </si>
  <si>
    <t>Finanzielle Entlastung für sozial Schwache</t>
  </si>
  <si>
    <t>Erstellung eines Leitfadens für nachhaltige Veranstaltungen</t>
  </si>
  <si>
    <t>Betrieb - Veranstaltungen</t>
  </si>
  <si>
    <t>Relevante Inhalte sind z.B.:
Vorgaben zur Verwendung  umweltfreundlicher und ethisch vertretbarer Produkte für Veranstaltungen, wie z.B. Recycling-Papier, biologisch abbaubare oder wiederverwendbare Geschirr und Besteck, sowie lokale und saisonale Lebensmittel für Catering, Nachhaltige Gestaltung des Veranstaltungsorts, die nachhaltige Praktiken unterstützen, wie z.B. Gebäude mit umweltfreundlichen Zertifizierungen sollten bevorzugt genutzt werden.</t>
  </si>
  <si>
    <t xml:space="preserve">Institut für Angewandte Logistik: Verbundprojekt „Regionale Wege zu klimaneutralen Hochschulen“ (REKLINEU) </t>
  </si>
  <si>
    <t>Verbundprojekt „Regionale Wege zu klimaneutralen Hochschulen“ (REKLINEU) basiert auf der Zusammenarbeit und dem Austausch von universitären Statusgruppen sowie externen Partnerinnen und Partnern aus Politik, Wirtschaft und Gesellschaft. Ziel der gemeinsamen Forschungen ist die Bestandsaufnahme heutiger Kohlendioxid-Emissionen und deren zukünftige Vermeidung, Reduktion und Kompensation im Hochschulumfeld.</t>
  </si>
  <si>
    <t>Aufbau von Forschungspartnerschaften mit Nachhaltigkeitsbezug</t>
  </si>
  <si>
    <t>Etablierung von Partnerschaften mit Unternehmen, Nichtregierungsorganisationen, Regierungsbehörden und anderen Akteuren, um praxisorientierte Forschungsprojekte zu initiieren und umzusetzen</t>
  </si>
  <si>
    <t>Kooperativer Nachhaltigkeitsforschungscluster</t>
  </si>
  <si>
    <t>Beschreibung: Online Kooperationsplattform im Bereich Nachhaltigkeitsforschung; jeder Teilnehmer bezahlt einen Mitgliedsbeitrag, um den Forschungscluster nutzen zu können. Der Beitrag dient zur Kostendeckung.</t>
  </si>
  <si>
    <t>Einführung neuer Studiengänge mit Nachhaltigkeitsbezug</t>
  </si>
  <si>
    <t xml:space="preserve">Implementierung neuer Studiengänge, die gezielt auf das Thema Nachhaltigkeit ausgerichtet sind, um tiefgehendes Verständnis für nachhaltige Ansätze und Konzepte zu vermitteln. </t>
  </si>
  <si>
    <t>Eine Climate Challenge veranstalten</t>
  </si>
  <si>
    <t>Die Climate Challenge ist eine organisierte Initiative, bei der Studierende gemeinsam und über einen bestimmten Zeitraum hinweg Anstrengungen unternehmen, um umweltfreundlicher zu leben und den Klimawandel zu bekämpfen. Die Teilnehmer können sich in verschiedenen Bereichen engagieren, wie zum Beispiel Mobilität, Ernährung, Energiesparen oder Müllvermeidung.</t>
  </si>
  <si>
    <t>Belohnungssystem für Arbeitsweg</t>
  </si>
  <si>
    <t xml:space="preserve">Die Gewährung von Prämien im Zuge des Gesundheitsmanagements als Belohnungssystem für eine „bewegte“ Anreise per Fuß oder Fahrrad sollte überprüft werden.
</t>
  </si>
  <si>
    <t>Besetzung der Stelle eines Nachhaltigkeitsbeauftragen</t>
  </si>
  <si>
    <t>Ziel ist es die Nachhaltigkeitsaktivitäten der Hochschule in der Lehre und Forschung zu koordinieren und weiter voranzubringen.</t>
  </si>
  <si>
    <t>Stabstelle Lehrqualität</t>
  </si>
  <si>
    <t>Durch die Einführung eines systematischen Qualitätsmanagments konnte die Qualität der Lehre kontinuierlich verbessert werden.</t>
  </si>
  <si>
    <t>Beauftragung nachhaltiger Finanzdienstleister</t>
  </si>
  <si>
    <t>Prüfung aller finanziellen Strukturen (Bank &amp; Versicherungswesen) auf klima- und umweltschädliche Bereiche sowie Menschenrechtsverletzung, Erarbeitung ESG-Kriterien</t>
  </si>
  <si>
    <t>Gemeinschaftliches, politisches Engagement der Hochschulakteure</t>
  </si>
  <si>
    <t>Höhere Grundfinianzierung von nachhaltigen Hochschulen höhere &amp; langfristigere Grundfinanzierung für nachhaltige Hochschule, sodass eine größere Unabhängigkeit gegenüber Drittmitteln oder Wirtschaftsunternehmen besteht.</t>
  </si>
  <si>
    <t>11. Nachhaltige Städte und Gemeinden</t>
  </si>
  <si>
    <t>Positionierung zu einer klaren und eindeutigen Definiton zur Nachhaltigkeit</t>
  </si>
  <si>
    <t>Eine klare Positionierung und Definition würde den Standpunkt der Hochschuie klar darstellen und auch bei der Umsetzung von Maßnahmen helfen</t>
  </si>
  <si>
    <t>UN-PRME Mitglieg werden (Principles for Responsible Management Education)</t>
  </si>
  <si>
    <t>Erfordert eine nachhaltige Entwicklung und verantwortungsbewusste Geschäftspraktiken in der Hochschule und gibt Leitlinien dazu. www.unprme.org/</t>
  </si>
  <si>
    <t>Gesundheitsstelle</t>
  </si>
  <si>
    <t>Schaffen einer allgemeinen Beratungsstelle zum Thema Gesundheit für alle Mitarbeitende und Studierende</t>
  </si>
  <si>
    <t>EU-Förderung: „Green Skills“-Projekt sensibilisiert Studierende und Lehrende</t>
  </si>
  <si>
    <t xml:space="preserve">Studierende und Lehrende auf die Herausforderungen des Klimawandels innerhalb der Arbeitswelt vorbereiten – das ist das Ziel des EU-Erasmus+-Projekts „Personal Green Skills in Higher Education“ (PeGSinHE). </t>
  </si>
  <si>
    <t>Einführung Pflichtlehrveranstaltungen zur Thematik Nachhaltigkeit und Klimaschutz</t>
  </si>
  <si>
    <t xml:space="preserve">Ethablierung von Pflichtlehrveranstaltungen zur Thema Klimawandel, nachhaltige Mobilität, Ernährung, Konsumverhalten etc. </t>
  </si>
  <si>
    <t>Nachhaltigkeitsressort der StuV</t>
  </si>
  <si>
    <t xml:space="preserve">Schaffung einer Abteilung für Nachhaltigkeit innerhalb der Studierendenvertretung. </t>
  </si>
  <si>
    <t>Koordination für studentische Nachhaltigkeitsinitiativen</t>
  </si>
  <si>
    <t>Kommunizieren von nachhaltigen Aktvitäten via Öffentlichkeitsarbeit an der HS (aktuelle Informationen)</t>
  </si>
  <si>
    <t>Auf der Homepage einen sichtbaren Reiter für Nachhaltigkeit anlegen und mehr auf Social Media dazu posten</t>
  </si>
  <si>
    <t>Vorschlagswesen im Bereich Nachhaltigkeitsmanagement aufbauen (Ideenplattform)</t>
  </si>
  <si>
    <t>Aufbauen einer Online-Plattform zur Einreichung von Ideen für Nachhaltigkeitsmaßnahmen an der Hochschule.</t>
  </si>
  <si>
    <t>Ehrenamtliches Engagement fördern</t>
  </si>
  <si>
    <t>z.B. Repair-Café</t>
  </si>
  <si>
    <t>Müllsammelaktionen</t>
  </si>
  <si>
    <t>Studentische Initiativen</t>
  </si>
  <si>
    <t>Diese Aktion wird organisiert durch eine Studierendeninitiative und findet zwei Mal im Monat statt.</t>
  </si>
  <si>
    <t xml:space="preserve">Büchertauschregal </t>
  </si>
  <si>
    <t xml:space="preserve">Das Büchertauschregal wurde von der Studierendeninitiative S.I.N.N. eingerichtet und ist der gesamten Hochschulgemeinschaft zugänglich. </t>
  </si>
  <si>
    <t>Podcast zu Nachhaltigkeitsthemen</t>
  </si>
  <si>
    <t>Was wird an der THWS eigentlich alles geforscht und welchen Zweck verfolgen die jeweiligen Projekte? Ob sprechender Roboter oder Hilfe für Sehbehinderte, das Spektrum der Forschungsprojekte ist groß. Im #THWSPodcast wird mit Mitarbeitenden der Hochschule über ihre aktuellen Projekte  gesprochen</t>
  </si>
  <si>
    <t>Campus Clean-Up</t>
  </si>
  <si>
    <t>Einen digitalen und physischen Campus Clean-Up, um Stromverbauch und Verschmutzung zu senken</t>
  </si>
  <si>
    <t>Kleidertauschparty</t>
  </si>
  <si>
    <t>Veranstaltung einer Kleidertauschparty zum nachhaltigen Austausch wiederverwendbarer Kleidung</t>
  </si>
  <si>
    <t>Food Sharing</t>
  </si>
  <si>
    <t xml:space="preserve">Food-Sharing-Angebot um überschüssige Lebensmittel mit denjenigen zu teilen, die auf Nahrungsmittelspenden angewiesen sind. Z.b. durch gemeinnützige Organisationen oder Plattformen.  </t>
  </si>
  <si>
    <t xml:space="preserve">Anstreben verschiedener Zertifizierungen: z.B. EMAS </t>
  </si>
  <si>
    <t>kann für die Hochschule eine wirksame Möglichkeit sein, ihre Umweltleistung zu verbessern, ihre Nachhaltigkeitsziele zu erreichen und ihr Umweltengagement nach außen zu kommunizieren</t>
  </si>
  <si>
    <t xml:space="preserve">Mitgliedschaften/Initiativen der Hochschule im Bereich Nachhaltigkeit
</t>
  </si>
  <si>
    <t>Beispielsweise Mitgliedschaft/ Zusammenschluss mit regionalen Umweltinitiativen</t>
  </si>
  <si>
    <t xml:space="preserve">Nutzung unvermeidbarer Abwärme im IT-Bereich </t>
  </si>
  <si>
    <t>Hochschule Sachsen-Anhalt</t>
  </si>
  <si>
    <t>Regenerative Nutzung unvermeidbarer Abwärme im IT-Bereich durch wärmeintensive Anwendungen</t>
  </si>
  <si>
    <t>Fahrgemeinschaftsapp</t>
  </si>
  <si>
    <t xml:space="preserve">Die Fahrgemeinschafts-App der Hochschule ermöglicht Studierenden, Mitarbeitenden und Lehrenden, gemeinsam Fahrten zum Campus zu organisieren. Nutzer können Fahrten anbieten oder Mitfahrgelegenheiten suchen, um kostengünstig, nachhaltig und sozial zur Hochschule zu pendeln. </t>
  </si>
  <si>
    <t>Sensorgestützte Lüftung - Fenster mit Spindelantrieb</t>
  </si>
  <si>
    <t>HAW LA</t>
  </si>
  <si>
    <t>Reduktion des Energieverbrauchs für Heizung und Kühlung durch den Einsatz einer automatisierten, sensorgestützten natürlichen Lüftung über Fenster mit Spindelantrieb. Die Strategie basiert auf dem Prinzip der „intelligenten Gebäudeautomation“ und setzt auf eine bedarfsgerechte Steuerung der Fensteröffnungen abhängig von Innenraumklima und Außenbedingungen. So sollen Lüftungsverluste im Winter reduziert und der Kühlbedarf im Sommer durch natürliche Nachtauskühlung minimiert werden.</t>
  </si>
  <si>
    <t>Baumpflanzungen für Hochschulabsolventen (Spendenaktion)</t>
  </si>
  <si>
    <t xml:space="preserve">Aktuell finden im Mai und Juni 2025 vier Absolvierendenfeiern (entspricht den vier Fakultäten der Hochschule) statt. Auf diesen vier Feiern werden Gelder gesammelt von den Gästen der Veranstaltungen durch Spendenboxen gesammelt. Im Frühjahr 2026 soll anschließend pro Hochschulabsolvierenden jeweils ein junger Baum zusammen mit dem Stadtforstamt Weiden in der Region angepflanzt werden. </t>
  </si>
  <si>
    <t>Kompensation von Emissionen</t>
  </si>
  <si>
    <t>Baumspende durch das Umweltzentrum</t>
  </si>
  <si>
    <t xml:space="preserve">zur Anpassung an den Klimawandel und zur Verringerung der CO2-Emissionen der Hochschule ist es wichtig, neue Bäume auf dem Campus der Hochschule zu pflanzen, insbesondere in offenen Bereichen, in denen es wenig Vegetation gibt. Diese soll dabei helfen die Biodiversität zu fördern und beschattete Plätze zu schaffen. Außerdem speichern die Bäume CO2 und sorgen somit für einen positiven Beitrag auf dem Weg zur CO2-Neutralität. </t>
  </si>
  <si>
    <t>detaillierte Maßnahmenbeschreibung</t>
  </si>
  <si>
    <t>untergliedert in Umsetzungsdauer und Wirksamkeitsdauer (Zeitraum der Wirksamkeit und Sichtbarkeit der Ergebnisse)</t>
  </si>
  <si>
    <r>
      <t>Voraussichtliche CO</t>
    </r>
    <r>
      <rPr>
        <vertAlign val="subscript"/>
        <sz val="11"/>
        <color theme="1"/>
        <rFont val="Calibri"/>
        <family val="2"/>
        <scheme val="minor"/>
      </rPr>
      <t>2</t>
    </r>
    <r>
      <rPr>
        <sz val="11"/>
        <color theme="1"/>
        <rFont val="Calibri"/>
        <family val="2"/>
        <scheme val="minor"/>
      </rPr>
      <t>-Emissionseinsparung durch Umsetzung der Maßnahme (Tonne CO</t>
    </r>
    <r>
      <rPr>
        <vertAlign val="subscript"/>
        <sz val="11"/>
        <color theme="1"/>
        <rFont val="Calibri"/>
        <family val="2"/>
        <scheme val="minor"/>
      </rPr>
      <t>2</t>
    </r>
    <r>
      <rPr>
        <sz val="11"/>
        <color theme="1"/>
        <rFont val="Calibri"/>
        <family val="2"/>
        <scheme val="minor"/>
      </rPr>
      <t>-Einsparung/Jahr)</t>
    </r>
  </si>
  <si>
    <r>
      <t>Die Bewertung der Maßnahme erfolgt anhand der Kriterien Wirksamkeitsdauer, Attraktivität, Sichtbarkeit, Nachhaltigkeit und Betriebskosten. Die Gewichtung der einzelnen Kriterien kann für jede Hochschule individuell festgelegt werden. Dabei muss jedoch die Summe aus CO</t>
    </r>
    <r>
      <rPr>
        <vertAlign val="subscript"/>
        <sz val="11"/>
        <color theme="1"/>
        <rFont val="Calibri"/>
        <family val="2"/>
        <scheme val="minor"/>
      </rPr>
      <t>2</t>
    </r>
    <r>
      <rPr>
        <sz val="11"/>
        <color theme="1"/>
        <rFont val="Calibri"/>
        <family val="2"/>
        <scheme val="minor"/>
      </rPr>
      <t>-Reduktionspotenzial und Nachhaltigkeitswirkung stets über 50 % liegen. Die Skala der Kriterien ist dem Erfassungsraster zu entnehmen.</t>
    </r>
  </si>
  <si>
    <r>
      <t>CO</t>
    </r>
    <r>
      <rPr>
        <vertAlign val="subscript"/>
        <sz val="11"/>
        <color theme="1"/>
        <rFont val="Calibri"/>
        <family val="2"/>
        <scheme val="minor"/>
      </rPr>
      <t>2</t>
    </r>
    <r>
      <rPr>
        <sz val="11"/>
        <color theme="1"/>
        <rFont val="Calibri"/>
        <family val="2"/>
        <scheme val="minor"/>
      </rPr>
      <t>-Reduktionspotenzial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</si>
</sst>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3"/>
      <color theme="3"/>
      <name val="Calibri"/>
      <family val="2"/>
      <scheme val="minor"/>
    </font>
    <font>
      <sz val="11"/>
      <color theme="1"/>
      <name val="Calibri"/>
      <family val="2"/>
      <scheme val="minor"/>
    </font>
    <font>
      <sz val="18"/>
      <color theme="3"/>
      <name val="Calibri Light"/>
      <family val="2"/>
      <scheme val="major"/>
    </font>
    <font>
      <u/>
      <sz val="11"/>
      <color theme="10"/>
      <name val="Calibri"/>
      <family val="2"/>
      <scheme val="minor"/>
    </font>
    <font>
      <sz val="10"/>
      <color theme="1"/>
      <name val="Calibri"/>
      <family val="2"/>
      <scheme val="minor"/>
    </font>
    <font>
      <sz val="11"/>
      <color rgb="FF000000"/>
      <name val="Calibri"/>
      <family val="2"/>
    </font>
    <font>
      <b/>
      <sz val="11"/>
      <color theme="0"/>
      <name val="Calibri"/>
      <family val="2"/>
      <scheme val="minor"/>
    </font>
    <font>
      <b/>
      <sz val="11"/>
      <color theme="1"/>
      <name val="Calibri"/>
      <family val="2"/>
      <scheme val="minor"/>
    </font>
    <font>
      <sz val="11"/>
      <name val="Calibri"/>
      <family val="2"/>
      <scheme val="minor"/>
    </font>
    <font>
      <b/>
      <sz val="14"/>
      <color theme="3"/>
      <name val="Calibri"/>
      <family val="2"/>
      <scheme val="minor"/>
    </font>
    <font>
      <b/>
      <sz val="18"/>
      <color theme="3"/>
      <name val="Calibri"/>
      <family val="2"/>
      <scheme val="minor"/>
    </font>
    <font>
      <sz val="10"/>
      <color rgb="FF000000"/>
      <name val="Calibri"/>
      <family val="2"/>
    </font>
    <font>
      <sz val="10"/>
      <color rgb="FF000000"/>
      <name val="Calibri"/>
      <family val="2"/>
      <scheme val="minor"/>
    </font>
    <font>
      <sz val="11"/>
      <name val="Calibri"/>
      <family val="2"/>
    </font>
    <font>
      <sz val="10"/>
      <color theme="1"/>
      <name val="Calibri"/>
      <family val="2"/>
    </font>
    <font>
      <sz val="11"/>
      <color theme="1"/>
      <name val="Calibri"/>
      <family val="2"/>
      <charset val="1"/>
    </font>
    <font>
      <vertAlign val="subscript"/>
      <sz val="11"/>
      <color theme="1"/>
      <name val="Calibri"/>
      <family val="2"/>
      <scheme val="minor"/>
    </font>
  </fonts>
  <fills count="6">
    <fill>
      <patternFill patternType="none"/>
    </fill>
    <fill>
      <patternFill patternType="gray125"/>
    </fill>
    <fill>
      <patternFill patternType="solid">
        <fgColor theme="4" tint="0.59999389629810485"/>
        <bgColor indexed="65"/>
      </patternFill>
    </fill>
    <fill>
      <patternFill patternType="solid">
        <fgColor theme="4" tint="-0.249977111117893"/>
        <bgColor indexed="64"/>
      </patternFill>
    </fill>
    <fill>
      <patternFill patternType="solid">
        <fgColor theme="0"/>
        <bgColor indexed="64"/>
      </patternFill>
    </fill>
    <fill>
      <patternFill patternType="solid">
        <fgColor rgb="FFD9E1F2"/>
        <bgColor rgb="FFD9E1F2"/>
      </patternFill>
    </fill>
  </fills>
  <borders count="31">
    <border>
      <left/>
      <right/>
      <top/>
      <bottom/>
      <diagonal/>
    </border>
    <border>
      <left/>
      <right/>
      <top/>
      <bottom style="thick">
        <color theme="4" tint="0.499984740745262"/>
      </bottom>
      <diagonal/>
    </border>
    <border>
      <left style="medium">
        <color theme="4"/>
      </left>
      <right style="medium">
        <color theme="4"/>
      </right>
      <top style="medium">
        <color theme="4"/>
      </top>
      <bottom style="medium">
        <color theme="4"/>
      </bottom>
      <diagonal/>
    </border>
    <border>
      <left style="thin">
        <color theme="4"/>
      </left>
      <right/>
      <top style="thin">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left>
      <right style="thin">
        <color theme="4"/>
      </right>
      <top style="thin">
        <color theme="4"/>
      </top>
      <bottom style="thin">
        <color theme="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theme="0"/>
      </left>
      <right/>
      <top/>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bottom/>
      <diagonal/>
    </border>
    <border>
      <left/>
      <right style="thin">
        <color theme="0"/>
      </right>
      <top/>
      <bottom/>
      <diagonal/>
    </border>
    <border>
      <left style="thin">
        <color indexed="64"/>
      </left>
      <right/>
      <top/>
      <bottom style="thin">
        <color indexed="64"/>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4472C4"/>
      </left>
      <right style="thin">
        <color rgb="FF4472C4"/>
      </right>
      <top style="thin">
        <color rgb="FF4472C4"/>
      </top>
      <bottom style="thin">
        <color rgb="FF4472C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rgb="FF000000"/>
      </top>
      <bottom/>
      <diagonal/>
    </border>
    <border>
      <left/>
      <right style="thin">
        <color rgb="FF000000"/>
      </right>
      <top/>
      <bottom style="thin">
        <color indexed="64"/>
      </bottom>
      <diagonal/>
    </border>
    <border>
      <left/>
      <right/>
      <top style="medium">
        <color theme="4"/>
      </top>
      <bottom/>
      <diagonal/>
    </border>
  </borders>
  <cellStyleXfs count="6">
    <xf numFmtId="0" fontId="0" fillId="0" borderId="0"/>
    <xf numFmtId="0" fontId="2" fillId="0" borderId="1" applyNumberFormat="0" applyFill="0" applyAlignment="0" applyProtection="0"/>
    <xf numFmtId="0" fontId="4" fillId="0" borderId="0" applyNumberForma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96">
    <xf numFmtId="0" fontId="0" fillId="0" borderId="0" xfId="0"/>
    <xf numFmtId="0" fontId="5" fillId="0" borderId="0" xfId="4"/>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3" fillId="0" borderId="0" xfId="0" applyFont="1" applyAlignment="1">
      <alignment horizontal="left"/>
    </xf>
    <xf numFmtId="0" fontId="0" fillId="0" borderId="0" xfId="0" applyAlignment="1">
      <alignment horizontal="left"/>
    </xf>
    <xf numFmtId="0" fontId="0" fillId="0" borderId="4" xfId="0" applyBorder="1"/>
    <xf numFmtId="0" fontId="0" fillId="0" borderId="4" xfId="0" applyBorder="1" applyAlignment="1">
      <alignment horizontal="left"/>
    </xf>
    <xf numFmtId="0" fontId="0" fillId="2" borderId="3" xfId="3" applyFont="1" applyBorder="1" applyAlignment="1">
      <alignment horizontal="left" vertical="top"/>
    </xf>
    <xf numFmtId="0" fontId="0" fillId="2" borderId="3" xfId="3" applyFont="1" applyBorder="1" applyAlignment="1">
      <alignment horizontal="left" vertical="top" wrapText="1"/>
    </xf>
    <xf numFmtId="0" fontId="0" fillId="4" borderId="0" xfId="0" applyFill="1"/>
    <xf numFmtId="0" fontId="0" fillId="4" borderId="0" xfId="0" applyFill="1" applyAlignment="1">
      <alignment horizontal="center"/>
    </xf>
    <xf numFmtId="0" fontId="0" fillId="4" borderId="0" xfId="0" applyFill="1" applyAlignment="1">
      <alignment horizontal="left"/>
    </xf>
    <xf numFmtId="0" fontId="13" fillId="0" borderId="0" xfId="0" applyFont="1" applyAlignment="1">
      <alignment horizontal="left" vertical="top" wrapText="1"/>
    </xf>
    <xf numFmtId="9" fontId="9" fillId="4" borderId="15" xfId="0" applyNumberFormat="1" applyFont="1" applyFill="1" applyBorder="1" applyAlignment="1">
      <alignment horizontal="center" wrapText="1"/>
    </xf>
    <xf numFmtId="9" fontId="9" fillId="4" borderId="6" xfId="0" applyNumberFormat="1" applyFont="1" applyFill="1" applyBorder="1" applyAlignment="1">
      <alignment horizontal="center" wrapText="1"/>
    </xf>
    <xf numFmtId="0" fontId="0" fillId="0" borderId="0" xfId="0" applyAlignment="1">
      <alignment wrapText="1"/>
    </xf>
    <xf numFmtId="0" fontId="0" fillId="0" borderId="9" xfId="0" applyBorder="1" applyAlignment="1">
      <alignment wrapText="1"/>
    </xf>
    <xf numFmtId="0" fontId="0" fillId="0" borderId="8" xfId="0" applyBorder="1" applyAlignment="1">
      <alignment wrapText="1"/>
    </xf>
    <xf numFmtId="49" fontId="0" fillId="0" borderId="0" xfId="0" applyNumberFormat="1" applyAlignment="1">
      <alignment wrapText="1"/>
    </xf>
    <xf numFmtId="0" fontId="10" fillId="0" borderId="0" xfId="0" applyFont="1" applyAlignment="1">
      <alignment wrapText="1"/>
    </xf>
    <xf numFmtId="0" fontId="10" fillId="0" borderId="9" xfId="0" applyFont="1" applyBorder="1" applyAlignment="1">
      <alignment wrapText="1"/>
    </xf>
    <xf numFmtId="49" fontId="6" fillId="0" borderId="0" xfId="0" applyNumberFormat="1" applyFont="1" applyAlignment="1">
      <alignment horizontal="left" vertical="top" wrapText="1"/>
    </xf>
    <xf numFmtId="0" fontId="8" fillId="3" borderId="17" xfId="0" applyFont="1" applyFill="1" applyBorder="1" applyAlignment="1">
      <alignment horizontal="center"/>
    </xf>
    <xf numFmtId="0" fontId="0" fillId="0" borderId="11" xfId="0" applyBorder="1" applyAlignment="1">
      <alignment wrapText="1"/>
    </xf>
    <xf numFmtId="0" fontId="0" fillId="0" borderId="13" xfId="0" applyBorder="1" applyAlignment="1">
      <alignment wrapText="1"/>
    </xf>
    <xf numFmtId="49" fontId="0" fillId="0" borderId="9" xfId="0" applyNumberFormat="1" applyBorder="1" applyAlignment="1">
      <alignment wrapText="1"/>
    </xf>
    <xf numFmtId="49" fontId="14" fillId="0" borderId="0" xfId="0" applyNumberFormat="1" applyFont="1" applyAlignment="1">
      <alignment horizontal="left" vertical="top" wrapText="1"/>
    </xf>
    <xf numFmtId="16" fontId="6" fillId="0" borderId="0" xfId="0" applyNumberFormat="1" applyFont="1" applyAlignment="1">
      <alignment horizontal="left" vertical="top" wrapText="1"/>
    </xf>
    <xf numFmtId="0" fontId="8" fillId="3" borderId="18" xfId="0" applyFont="1" applyFill="1" applyBorder="1"/>
    <xf numFmtId="0" fontId="9" fillId="4" borderId="10" xfId="0" applyFont="1" applyFill="1" applyBorder="1" applyAlignment="1">
      <alignment wrapText="1"/>
    </xf>
    <xf numFmtId="9" fontId="0" fillId="0" borderId="22" xfId="0" applyNumberFormat="1" applyBorder="1"/>
    <xf numFmtId="0" fontId="7" fillId="5" borderId="25" xfId="0" applyFont="1" applyFill="1" applyBorder="1" applyAlignment="1">
      <alignment horizontal="center" wrapText="1"/>
    </xf>
    <xf numFmtId="0" fontId="7" fillId="0" borderId="25" xfId="0" applyFont="1" applyBorder="1" applyAlignment="1">
      <alignment horizontal="center" wrapText="1"/>
    </xf>
    <xf numFmtId="0" fontId="0" fillId="0" borderId="9" xfId="0" applyBorder="1" applyAlignment="1">
      <alignment horizontal="center" wrapText="1"/>
    </xf>
    <xf numFmtId="0" fontId="10" fillId="0" borderId="0" xfId="0" applyFont="1" applyAlignment="1">
      <alignment horizontal="center" wrapText="1"/>
    </xf>
    <xf numFmtId="0" fontId="15" fillId="0" borderId="0" xfId="0" applyFont="1" applyAlignment="1">
      <alignment horizontal="center" wrapText="1"/>
    </xf>
    <xf numFmtId="0" fontId="7" fillId="0" borderId="0" xfId="0" applyFont="1" applyAlignment="1">
      <alignment wrapText="1"/>
    </xf>
    <xf numFmtId="0" fontId="6" fillId="0" borderId="0" xfId="0" applyFont="1" applyAlignment="1">
      <alignment horizontal="center" wrapText="1"/>
    </xf>
    <xf numFmtId="0" fontId="0" fillId="0" borderId="6" xfId="0" applyBorder="1" applyAlignment="1">
      <alignment wrapText="1"/>
    </xf>
    <xf numFmtId="0" fontId="16" fillId="0" borderId="0" xfId="0" applyFont="1" applyAlignment="1">
      <alignment horizontal="left" vertical="top" wrapText="1"/>
    </xf>
    <xf numFmtId="0" fontId="0" fillId="0" borderId="7" xfId="0" applyBorder="1" applyAlignment="1">
      <alignment wrapText="1"/>
    </xf>
    <xf numFmtId="0" fontId="7" fillId="0" borderId="0" xfId="0" applyFont="1" applyAlignment="1">
      <alignment horizontal="center" wrapText="1"/>
    </xf>
    <xf numFmtId="0" fontId="7" fillId="5" borderId="0" xfId="0" applyFont="1" applyFill="1" applyAlignment="1">
      <alignment horizontal="center" wrapText="1"/>
    </xf>
    <xf numFmtId="0" fontId="17" fillId="0" borderId="0" xfId="0" applyFont="1" applyAlignment="1">
      <alignment wrapText="1"/>
    </xf>
    <xf numFmtId="0" fontId="5" fillId="0" borderId="0" xfId="5" applyFill="1"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9" xfId="0" applyFont="1" applyBorder="1" applyAlignment="1">
      <alignment wrapText="1"/>
    </xf>
    <xf numFmtId="0" fontId="1" fillId="0" borderId="6" xfId="0" applyFont="1" applyBorder="1" applyAlignment="1">
      <alignment wrapText="1"/>
    </xf>
    <xf numFmtId="0" fontId="1" fillId="0" borderId="11" xfId="0" applyFont="1" applyBorder="1" applyAlignment="1">
      <alignment wrapText="1"/>
    </xf>
    <xf numFmtId="0" fontId="1" fillId="0" borderId="0" xfId="0" applyFont="1" applyAlignment="1">
      <alignment horizontal="left" vertical="top" wrapText="1"/>
    </xf>
    <xf numFmtId="0" fontId="1" fillId="0" borderId="25" xfId="0" applyFont="1" applyBorder="1" applyAlignment="1">
      <alignment horizontal="center" wrapText="1"/>
    </xf>
    <xf numFmtId="0" fontId="1" fillId="0" borderId="8" xfId="0" applyFont="1" applyBorder="1" applyAlignment="1">
      <alignment wrapText="1"/>
    </xf>
    <xf numFmtId="49" fontId="1" fillId="0" borderId="0" xfId="0" applyNumberFormat="1" applyFont="1" applyAlignment="1">
      <alignment wrapText="1"/>
    </xf>
    <xf numFmtId="0" fontId="1" fillId="0" borderId="13" xfId="0" applyFont="1" applyBorder="1" applyAlignment="1">
      <alignment wrapText="1"/>
    </xf>
    <xf numFmtId="0" fontId="1" fillId="0" borderId="12" xfId="0" applyFont="1" applyBorder="1" applyAlignment="1">
      <alignment wrapText="1"/>
    </xf>
    <xf numFmtId="0" fontId="1" fillId="0" borderId="14" xfId="0" applyFont="1" applyBorder="1" applyAlignment="1">
      <alignment wrapText="1"/>
    </xf>
    <xf numFmtId="0" fontId="0" fillId="2" borderId="5" xfId="3" applyFont="1" applyBorder="1" applyAlignment="1">
      <alignment horizontal="left"/>
    </xf>
    <xf numFmtId="0" fontId="0" fillId="4" borderId="0" xfId="0" applyFill="1" applyAlignment="1">
      <alignment horizontal="center" vertical="center"/>
    </xf>
    <xf numFmtId="0" fontId="0" fillId="4" borderId="28" xfId="0" applyFill="1" applyBorder="1" applyAlignment="1">
      <alignment horizontal="center" vertical="center"/>
    </xf>
    <xf numFmtId="0" fontId="0" fillId="0" borderId="0" xfId="0" applyAlignment="1">
      <alignment vertical="center" wrapText="1"/>
    </xf>
    <xf numFmtId="0" fontId="0" fillId="0" borderId="9" xfId="0" applyBorder="1" applyAlignment="1">
      <alignment vertical="center" wrapText="1"/>
    </xf>
    <xf numFmtId="0" fontId="0" fillId="0" borderId="0" xfId="0"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9" fillId="4" borderId="6" xfId="0" applyFont="1" applyFill="1" applyBorder="1" applyAlignment="1">
      <alignment horizontal="center" wrapText="1"/>
    </xf>
    <xf numFmtId="0" fontId="0" fillId="0" borderId="6" xfId="0" applyBorder="1"/>
    <xf numFmtId="0" fontId="0" fillId="0" borderId="4" xfId="0" applyBorder="1" applyAlignment="1">
      <alignment horizontal="left" wrapText="1"/>
    </xf>
    <xf numFmtId="0" fontId="0" fillId="0" borderId="30" xfId="0" applyBorder="1" applyAlignment="1">
      <alignment horizontal="left"/>
    </xf>
    <xf numFmtId="0" fontId="0" fillId="0" borderId="2" xfId="0" applyBorder="1" applyAlignment="1">
      <alignment horizontal="left"/>
    </xf>
    <xf numFmtId="0" fontId="13" fillId="0" borderId="0" xfId="0" applyFont="1" applyAlignment="1">
      <alignment horizontal="center" vertical="center" wrapText="1"/>
    </xf>
    <xf numFmtId="0" fontId="1" fillId="0" borderId="9" xfId="0" applyFont="1" applyBorder="1" applyAlignment="1">
      <alignment vertical="center" wrapText="1"/>
    </xf>
    <xf numFmtId="0" fontId="12" fillId="0" borderId="0" xfId="2" applyFont="1" applyAlignment="1">
      <alignment horizontal="center"/>
    </xf>
    <xf numFmtId="0" fontId="0" fillId="2" borderId="4" xfId="3" applyFont="1" applyBorder="1" applyAlignment="1">
      <alignment horizontal="left"/>
    </xf>
    <xf numFmtId="0" fontId="0" fillId="2" borderId="5" xfId="3" applyFont="1" applyBorder="1" applyAlignment="1">
      <alignment horizontal="left"/>
    </xf>
    <xf numFmtId="0" fontId="0" fillId="0" borderId="4" xfId="0" applyBorder="1" applyAlignment="1">
      <alignment horizontal="left" wrapText="1"/>
    </xf>
    <xf numFmtId="0" fontId="0" fillId="0" borderId="5" xfId="0" applyBorder="1" applyAlignment="1">
      <alignment horizontal="left" wrapText="1"/>
    </xf>
    <xf numFmtId="0" fontId="8" fillId="3" borderId="19" xfId="0" applyFont="1" applyFill="1" applyBorder="1" applyAlignment="1">
      <alignment horizontal="center"/>
    </xf>
    <xf numFmtId="0" fontId="8" fillId="3" borderId="0" xfId="0" applyFont="1" applyFill="1" applyAlignment="1">
      <alignment horizontal="center"/>
    </xf>
    <xf numFmtId="0" fontId="8" fillId="3" borderId="20" xfId="0" applyFont="1" applyFill="1" applyBorder="1" applyAlignment="1">
      <alignment horizontal="center"/>
    </xf>
    <xf numFmtId="0" fontId="9" fillId="4" borderId="21" xfId="0" applyFont="1" applyFill="1" applyBorder="1" applyAlignment="1">
      <alignment horizontal="center" wrapText="1"/>
    </xf>
    <xf numFmtId="0" fontId="9" fillId="4" borderId="29" xfId="0" applyFont="1" applyFill="1" applyBorder="1" applyAlignment="1">
      <alignment horizontal="center" wrapText="1"/>
    </xf>
    <xf numFmtId="0" fontId="0" fillId="0" borderId="23" xfId="0" applyBorder="1" applyAlignment="1">
      <alignment horizontal="center"/>
    </xf>
    <xf numFmtId="0" fontId="0" fillId="0" borderId="24" xfId="0" applyBorder="1" applyAlignment="1">
      <alignment horizontal="center"/>
    </xf>
    <xf numFmtId="0" fontId="11" fillId="0" borderId="1" xfId="1" applyFont="1" applyAlignment="1">
      <alignment horizontal="center"/>
    </xf>
    <xf numFmtId="0" fontId="8" fillId="3" borderId="16" xfId="0" applyFont="1" applyFill="1" applyBorder="1" applyAlignment="1">
      <alignment horizontal="center"/>
    </xf>
    <xf numFmtId="0" fontId="8" fillId="3" borderId="18" xfId="0" applyFont="1" applyFill="1" applyBorder="1" applyAlignment="1">
      <alignment horizontal="center"/>
    </xf>
    <xf numFmtId="0" fontId="9" fillId="4" borderId="10" xfId="0" applyFont="1" applyFill="1" applyBorder="1" applyAlignment="1">
      <alignment horizontal="center" wrapText="1"/>
    </xf>
    <xf numFmtId="9" fontId="9" fillId="4" borderId="10" xfId="0" applyNumberFormat="1" applyFont="1" applyFill="1" applyBorder="1" applyAlignment="1">
      <alignment horizontal="center" wrapText="1"/>
    </xf>
    <xf numFmtId="0" fontId="8" fillId="3" borderId="26" xfId="0" applyFont="1" applyFill="1" applyBorder="1" applyAlignment="1">
      <alignment horizontal="center"/>
    </xf>
    <xf numFmtId="0" fontId="8" fillId="3" borderId="27" xfId="0" applyFont="1" applyFill="1" applyBorder="1" applyAlignment="1">
      <alignment horizontal="center"/>
    </xf>
  </cellXfs>
  <cellStyles count="6">
    <cellStyle name="40 % - Akzent1" xfId="3" builtinId="31"/>
    <cellStyle name="Hyperlink" xfId="5" xr:uid="{00000000-000B-0000-0000-000008000000}"/>
    <cellStyle name="Link" xfId="4" builtinId="8"/>
    <cellStyle name="Standard" xfId="0" builtinId="0"/>
    <cellStyle name="Überschrift" xfId="2" builtinId="15"/>
    <cellStyle name="Überschrift 2" xfId="1" builtinId="17"/>
  </cellStyles>
  <dxfs count="29">
    <dxf>
      <font>
        <strike val="0"/>
        <outline val="0"/>
        <shadow val="0"/>
        <u val="none"/>
        <vertAlign val="baseline"/>
        <sz val="10"/>
        <color rgb="FF000000"/>
        <name val="Calibri"/>
        <scheme val="none"/>
      </font>
      <alignment horizontal="left"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0" formatCode="General"/>
      <alignment horizontal="left" vertical="top" textRotation="0" wrapText="1" indent="0" justifyLastLine="0" shrinkToFit="0" readingOrder="0"/>
    </dxf>
    <dxf>
      <font>
        <strike val="0"/>
        <outline val="0"/>
        <shadow val="0"/>
        <u val="none"/>
        <vertAlign val="baseline"/>
        <sz val="10"/>
        <color rgb="FF000000"/>
        <name val="Calibri"/>
        <scheme val="none"/>
      </font>
      <numFmt numFmtId="0" formatCode="General"/>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dxf>
    <dxf>
      <font>
        <strike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style="thin">
          <color indexed="64"/>
        </right>
        <top/>
        <bottom/>
        <vertical/>
        <horizontal/>
      </border>
    </dxf>
    <dxf>
      <font>
        <strike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1"/>
        <name val="Calibri"/>
        <scheme val="minor"/>
      </font>
      <alignment horizontal="general" vertical="bottom" textRotation="0" wrapText="1" indent="0" justifyLastLine="0" shrinkToFit="0" readingOrder="0"/>
    </dxf>
    <dxf>
      <font>
        <strike val="0"/>
        <outline val="0"/>
        <shadow val="0"/>
        <u val="none"/>
        <vertAlign val="baseline"/>
        <sz val="10"/>
        <color rgb="FF000000"/>
        <name val="Calibri"/>
        <scheme val="none"/>
      </font>
      <alignment horizontal="left" vertical="top" textRotation="0" wrapText="1" indent="0" justifyLastLine="0" shrinkToFit="0" readingOrder="0"/>
    </dxf>
    <dxf>
      <font>
        <strike val="0"/>
        <outline val="0"/>
        <shadow val="0"/>
        <u val="none"/>
        <vertAlign val="baseline"/>
        <sz val="10"/>
        <color rgb="FF000000"/>
        <name val="Calibri"/>
        <scheme val="none"/>
      </font>
      <alignment horizontal="left" vertical="top" textRotation="0" wrapText="1"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85725</xdr:rowOff>
    </xdr:from>
    <xdr:to>
      <xdr:col>1</xdr:col>
      <xdr:colOff>1514475</xdr:colOff>
      <xdr:row>3</xdr:row>
      <xdr:rowOff>149225</xdr:rowOff>
    </xdr:to>
    <xdr:pic>
      <xdr:nvPicPr>
        <xdr:cNvPr id="2" name="Bild 3" descr="image009">
          <a:extLst>
            <a:ext uri="{FF2B5EF4-FFF2-40B4-BE49-F238E27FC236}">
              <a16:creationId xmlns:a16="http://schemas.microsoft.com/office/drawing/2014/main" id="{D35EDAD7-D002-405C-A526-762905D1D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85725"/>
          <a:ext cx="1409700"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14" displayName="Tabelle14" ref="A5:AA191" totalsRowShown="0" headerRowDxfId="28" dataDxfId="27">
  <autoFilter ref="A5:AA191" xr:uid="{00000000-0009-0000-0100-000003000000}"/>
  <sortState xmlns:xlrd2="http://schemas.microsoft.com/office/spreadsheetml/2017/richdata2" ref="A6:AA187">
    <sortCondition ref="A5:A187"/>
  </sortState>
  <tableColumns count="27">
    <tableColumn id="21" xr3:uid="{5624D313-C0CA-414D-B094-DE932B761453}" name="#" dataDxfId="26"/>
    <tableColumn id="3" xr3:uid="{00000000-0010-0000-0000-000003000000}" name="Maßnahme" dataDxfId="25"/>
    <tableColumn id="2" xr3:uid="{5430860C-54FF-46C5-B007-E124BB9A958A}" name="Handlungsfeld" dataDxfId="24"/>
    <tableColumn id="10" xr3:uid="{00000000-0010-0000-0000-00000A000000}" name="Maßnahmenvorschlag Hochschule" dataDxfId="23"/>
    <tableColumn id="4" xr3:uid="{00000000-0010-0000-0000-000004000000}" name="Beschreibung" dataDxfId="22"/>
    <tableColumn id="12" xr3:uid="{00000000-0010-0000-0000-00000C000000}" name="Wirkungsziel" dataDxfId="21"/>
    <tableColumn id="13" xr3:uid="{29F39148-F22B-42CF-9728-BD7503A098AD}" name="SDGs" dataDxfId="20"/>
    <tableColumn id="23" xr3:uid="{EBCCFD60-C641-478B-97D3-7C5EE89EC058}" name="rechtlich" dataDxfId="19"/>
    <tableColumn id="22" xr3:uid="{DC5D670E-3939-48FC-ACF1-075347944665}" name="technisch" dataDxfId="18"/>
    <tableColumn id="5" xr3:uid="{00000000-0010-0000-0000-000005000000}" name="Akzeptanz" dataDxfId="17"/>
    <tableColumn id="6" xr3:uid="{00000000-0010-0000-0000-000006000000}" name="Umsetzungsdauer " dataDxfId="16"/>
    <tableColumn id="8" xr3:uid="{00000000-0010-0000-0000-000008000000}" name="Wirksamkeitsdauer" dataDxfId="15"/>
    <tableColumn id="9" xr3:uid="{00000000-0010-0000-0000-000009000000}" name="grundsätzliche Übertragbarkeit" dataDxfId="14"/>
    <tableColumn id="19" xr3:uid="{80CAE1CA-C64A-4C24-A144-6ED06347729B}" name="CSRD-Reporting" dataDxfId="13"/>
    <tableColumn id="18" xr3:uid="{0E0F57D3-5510-40B1-9E05-994CB6F3A681}" name="Business Case Investor" dataDxfId="12"/>
    <tableColumn id="17" xr3:uid="{B6605ABA-CCAC-40C9-ADD9-8DBFAB21E02E}" name="Regionale Verbundenheit" dataDxfId="11"/>
    <tableColumn id="15" xr3:uid="{9EA57A34-173D-450F-B8AA-929F6D7F382D}" name="Imagewerbung" dataDxfId="10"/>
    <tableColumn id="16" xr3:uid="{F3467E16-F968-42C3-AA83-E60CA42F2A38}" name="innen" dataDxfId="9"/>
    <tableColumn id="1" xr3:uid="{00000000-0010-0000-0000-000001000000}" name="außen" dataDxfId="8"/>
    <tableColumn id="7" xr3:uid="{00000000-0010-0000-0000-000007000000}" name="CO2-Reduktionspotenzial" dataDxfId="7"/>
    <tableColumn id="11" xr3:uid="{00000000-0010-0000-0000-00000B000000}" name="Nachhaltigkeitswirkung" dataDxfId="6"/>
    <tableColumn id="27" xr3:uid="{74A7F4F2-52BF-44EF-96E3-B2B011037F83}" name="Nachhaltigkeitswirkung (Nachhaltigkeitsscore)" dataDxfId="5"/>
    <tableColumn id="20" xr3:uid="{F1E2508B-8BE3-407F-B024-EB72713A0F9D}" name="Investition" dataDxfId="4"/>
    <tableColumn id="14" xr3:uid="{00000000-0010-0000-0000-00000E000000}" name="Betriebskosten" dataDxfId="3"/>
    <tableColumn id="24" xr3:uid="{218BE8B2-7B15-4CA2-B9BF-A50DAEFFDBD3}" name="Gewichtung" dataDxfId="2">
      <calculatedColumnFormula>(IF(Tabelle14[[#This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calculatedColumnFormula>
    </tableColumn>
    <tableColumn id="28" xr3:uid="{09BA227D-85B7-43BD-A0C3-9B8FA2C97613}" name="Gewichtung 2" dataDxfId="1">
      <calculatedColumnFormula>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Row],[CO2-Reduktionspotenzial]]="gering",3.33,0)))*$T$4+((V6-100)*(10/35))*$V$4+IF(Tabelle14[[#This Row],[Betriebskosten]]="&lt;10.000",10,IF(Tabelle14[[#This Row],[Betriebskosten]]="10.000-100.000",6.66,IF(Tabelle14[[#This Row],[Betriebskosten]]="100.000-500.000",3.33,0)))*$X$4)*10,0)</calculatedColumnFormula>
    </tableColumn>
    <tableColumn id="26" xr3:uid="{376479C9-C5FD-4323-94CE-2F4F7543AEB5}" name="Reduktion/Kompensation" dataDxfId="0"/>
  </tableColumns>
  <tableStyleInfo name="TableStyleLight16"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click-licht.de/laternen-druck-str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D30"/>
  <sheetViews>
    <sheetView showGridLines="0" tabSelected="1" topLeftCell="A3" workbookViewId="0">
      <selection activeCell="B20" sqref="B20"/>
    </sheetView>
  </sheetViews>
  <sheetFormatPr baseColWidth="10" defaultColWidth="11.453125" defaultRowHeight="14.5" x14ac:dyDescent="0.35"/>
  <cols>
    <col min="2" max="2" width="43.7265625" style="8" customWidth="1"/>
    <col min="3" max="3" width="109.7265625" style="9" customWidth="1"/>
    <col min="4" max="13" width="20.7265625" customWidth="1"/>
  </cols>
  <sheetData>
    <row r="5" spans="2:3" ht="23.5" x14ac:dyDescent="0.55000000000000004">
      <c r="B5" s="77" t="s">
        <v>0</v>
      </c>
      <c r="C5" s="77"/>
    </row>
    <row r="7" spans="2:3" ht="15" thickBot="1" x14ac:dyDescent="0.4">
      <c r="B7" s="9"/>
    </row>
    <row r="8" spans="2:3" ht="15" thickBot="1" x14ac:dyDescent="0.4">
      <c r="B8" s="10" t="s">
        <v>1</v>
      </c>
    </row>
    <row r="9" spans="2:3" ht="15" thickBot="1" x14ac:dyDescent="0.4">
      <c r="B9" s="12" t="s">
        <v>2</v>
      </c>
      <c r="C9" s="11" t="s">
        <v>3</v>
      </c>
    </row>
    <row r="10" spans="2:3" ht="15" thickBot="1" x14ac:dyDescent="0.4">
      <c r="B10" s="62" t="s">
        <v>4</v>
      </c>
      <c r="C10" s="11" t="s">
        <v>5</v>
      </c>
    </row>
    <row r="11" spans="2:3" ht="15" customHeight="1" x14ac:dyDescent="0.35">
      <c r="B11" s="78" t="s">
        <v>6</v>
      </c>
      <c r="C11" s="80" t="s">
        <v>7</v>
      </c>
    </row>
    <row r="12" spans="2:3" ht="15" thickBot="1" x14ac:dyDescent="0.4">
      <c r="B12" s="79"/>
      <c r="C12" s="81"/>
    </row>
    <row r="13" spans="2:3" ht="15" thickBot="1" x14ac:dyDescent="0.4">
      <c r="B13" s="12" t="s">
        <v>8</v>
      </c>
      <c r="C13" s="11" t="s">
        <v>9</v>
      </c>
    </row>
    <row r="14" spans="2:3" ht="15" thickBot="1" x14ac:dyDescent="0.4">
      <c r="B14" s="12" t="s">
        <v>10</v>
      </c>
      <c r="C14" s="11" t="s">
        <v>522</v>
      </c>
    </row>
    <row r="15" spans="2:3" ht="15" thickBot="1" x14ac:dyDescent="0.4">
      <c r="B15" s="12" t="s">
        <v>11</v>
      </c>
      <c r="C15" s="11" t="s">
        <v>12</v>
      </c>
    </row>
    <row r="16" spans="2:3" ht="15" thickBot="1" x14ac:dyDescent="0.4">
      <c r="B16" s="12" t="s">
        <v>13</v>
      </c>
      <c r="C16" s="11" t="s">
        <v>14</v>
      </c>
    </row>
    <row r="17" spans="2:4" ht="15" thickBot="1" x14ac:dyDescent="0.4">
      <c r="B17" s="12" t="s">
        <v>15</v>
      </c>
      <c r="C17" s="11" t="s">
        <v>16</v>
      </c>
    </row>
    <row r="18" spans="2:4" ht="15" thickBot="1" x14ac:dyDescent="0.4">
      <c r="B18" s="12" t="s">
        <v>17</v>
      </c>
      <c r="C18" s="11" t="s">
        <v>523</v>
      </c>
    </row>
    <row r="19" spans="2:4" ht="15" thickBot="1" x14ac:dyDescent="0.4">
      <c r="B19" s="12" t="s">
        <v>18</v>
      </c>
      <c r="C19" s="11" t="s">
        <v>19</v>
      </c>
    </row>
    <row r="20" spans="2:4" ht="58.5" thickBot="1" x14ac:dyDescent="0.4">
      <c r="B20" s="12" t="s">
        <v>20</v>
      </c>
      <c r="C20" s="72" t="s">
        <v>21</v>
      </c>
    </row>
    <row r="21" spans="2:4" ht="15" thickBot="1" x14ac:dyDescent="0.4">
      <c r="B21" s="12" t="s">
        <v>22</v>
      </c>
      <c r="C21" s="11" t="s">
        <v>23</v>
      </c>
    </row>
    <row r="22" spans="2:4" ht="17" thickBot="1" x14ac:dyDescent="0.5">
      <c r="B22" s="13" t="s">
        <v>526</v>
      </c>
      <c r="C22" s="11" t="s">
        <v>524</v>
      </c>
      <c r="D22" s="1"/>
    </row>
    <row r="23" spans="2:4" ht="15" thickBot="1" x14ac:dyDescent="0.4">
      <c r="B23" s="13" t="s">
        <v>25</v>
      </c>
      <c r="C23" s="11" t="s">
        <v>26</v>
      </c>
      <c r="D23" s="1"/>
    </row>
    <row r="24" spans="2:4" ht="15" thickBot="1" x14ac:dyDescent="0.4">
      <c r="B24" s="13" t="s">
        <v>27</v>
      </c>
      <c r="C24" s="11" t="s">
        <v>28</v>
      </c>
      <c r="D24" s="1"/>
    </row>
    <row r="25" spans="2:4" ht="15" thickBot="1" x14ac:dyDescent="0.4">
      <c r="B25" s="13" t="s">
        <v>29</v>
      </c>
      <c r="C25" s="11" t="s">
        <v>30</v>
      </c>
    </row>
    <row r="26" spans="2:4" ht="60.5" thickBot="1" x14ac:dyDescent="0.4">
      <c r="B26" s="13" t="s">
        <v>31</v>
      </c>
      <c r="C26" s="72" t="s">
        <v>525</v>
      </c>
    </row>
    <row r="27" spans="2:4" ht="15" thickBot="1" x14ac:dyDescent="0.4">
      <c r="B27" s="12" t="s">
        <v>32</v>
      </c>
      <c r="C27" s="74" t="s">
        <v>33</v>
      </c>
    </row>
    <row r="28" spans="2:4" x14ac:dyDescent="0.35">
      <c r="B28" s="9"/>
      <c r="C28" s="73"/>
    </row>
    <row r="29" spans="2:4" x14ac:dyDescent="0.35">
      <c r="B29" s="9"/>
    </row>
    <row r="30" spans="2:4" x14ac:dyDescent="0.35">
      <c r="B30" s="9"/>
    </row>
  </sheetData>
  <mergeCells count="3">
    <mergeCell ref="B5:C5"/>
    <mergeCell ref="B11:B12"/>
    <mergeCell ref="C11:C1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B197"/>
  <sheetViews>
    <sheetView topLeftCell="H1" zoomScale="70" zoomScaleNormal="70" workbookViewId="0">
      <selection activeCell="AB4" sqref="AB4"/>
    </sheetView>
  </sheetViews>
  <sheetFormatPr baseColWidth="10" defaultColWidth="9.1796875" defaultRowHeight="15" customHeight="1" outlineLevelCol="2" x14ac:dyDescent="0.35"/>
  <cols>
    <col min="1" max="1" width="6.54296875" style="7" bestFit="1" customWidth="1"/>
    <col min="2" max="2" width="22.453125" style="7" customWidth="1"/>
    <col min="3" max="3" width="19.7265625" customWidth="1" outlineLevel="1"/>
    <col min="4" max="4" width="35.7265625" style="9" customWidth="1" outlineLevel="1"/>
    <col min="5" max="5" width="52.7265625" customWidth="1"/>
    <col min="6" max="6" width="17.7265625" customWidth="1"/>
    <col min="7" max="7" width="17.1796875" style="7" customWidth="1" outlineLevel="2"/>
    <col min="8" max="8" width="13.26953125" customWidth="1" outlineLevel="2"/>
    <col min="9" max="9" width="14.1796875" customWidth="1" outlineLevel="2"/>
    <col min="10" max="10" width="17.81640625" customWidth="1" outlineLevel="2"/>
    <col min="11" max="11" width="22.7265625" customWidth="1" outlineLevel="2"/>
    <col min="12" max="12" width="22.453125" customWidth="1" outlineLevel="2"/>
    <col min="13" max="13" width="19.453125" customWidth="1" outlineLevel="2"/>
    <col min="14" max="14" width="19.1796875" customWidth="1" outlineLevel="1"/>
    <col min="15" max="15" width="17" customWidth="1" outlineLevel="1"/>
    <col min="16" max="16" width="18.54296875" customWidth="1" outlineLevel="1"/>
    <col min="17" max="17" width="19.7265625" customWidth="1" outlineLevel="1"/>
    <col min="18" max="18" width="13.81640625" customWidth="1" outlineLevel="1"/>
    <col min="19" max="19" width="18.26953125" customWidth="1" outlineLevel="1"/>
    <col min="20" max="20" width="27.54296875" customWidth="1" outlineLevel="1"/>
    <col min="21" max="21" width="26.453125" customWidth="1"/>
    <col min="22" max="22" width="15.453125" customWidth="1"/>
    <col min="23" max="23" width="16.453125" customWidth="1"/>
    <col min="24" max="24" width="26.54296875" customWidth="1"/>
    <col min="25" max="25" width="16.453125" customWidth="1"/>
    <col min="26" max="26" width="8.7265625" hidden="1" customWidth="1"/>
    <col min="27" max="27" width="29.26953125" customWidth="1"/>
  </cols>
  <sheetData>
    <row r="1" spans="1:28" ht="22" customHeight="1" x14ac:dyDescent="0.45">
      <c r="A1" s="89"/>
      <c r="B1" s="89"/>
    </row>
    <row r="2" spans="1:28" ht="22" customHeight="1" x14ac:dyDescent="0.35">
      <c r="A2" s="90" t="s">
        <v>34</v>
      </c>
      <c r="B2" s="90"/>
      <c r="C2" s="90"/>
      <c r="D2" s="90"/>
      <c r="E2" s="90"/>
      <c r="F2" s="90"/>
      <c r="G2" s="90"/>
      <c r="H2" s="91" t="s">
        <v>35</v>
      </c>
      <c r="I2" s="91"/>
      <c r="J2" s="91"/>
      <c r="K2" s="94" t="s">
        <v>17</v>
      </c>
      <c r="L2" s="95"/>
      <c r="M2" s="27" t="s">
        <v>36</v>
      </c>
      <c r="N2" s="91" t="s">
        <v>37</v>
      </c>
      <c r="O2" s="91"/>
      <c r="P2" s="91"/>
      <c r="Q2" s="91"/>
      <c r="R2" s="91"/>
      <c r="S2" s="91"/>
      <c r="T2" s="91"/>
      <c r="U2" s="91"/>
      <c r="V2" s="33"/>
      <c r="W2" s="82" t="s">
        <v>29</v>
      </c>
      <c r="X2" s="84"/>
      <c r="Y2" s="82" t="s">
        <v>38</v>
      </c>
      <c r="Z2" s="83"/>
      <c r="AA2" s="82" t="s">
        <v>32</v>
      </c>
      <c r="AB2" s="83"/>
    </row>
    <row r="3" spans="1:28" ht="16.5" customHeight="1" x14ac:dyDescent="0.35">
      <c r="A3" s="15"/>
      <c r="B3" s="15"/>
      <c r="C3" s="14"/>
      <c r="D3" s="16"/>
      <c r="E3" s="14"/>
      <c r="F3" s="14"/>
      <c r="G3" s="14"/>
      <c r="H3" s="92" t="s">
        <v>15</v>
      </c>
      <c r="I3" s="92"/>
      <c r="J3" s="92"/>
      <c r="K3" s="85" t="s">
        <v>17</v>
      </c>
      <c r="L3" s="85"/>
      <c r="M3" s="70" t="s">
        <v>39</v>
      </c>
      <c r="N3" s="92" t="s">
        <v>20</v>
      </c>
      <c r="O3" s="92"/>
      <c r="P3" s="92"/>
      <c r="Q3" s="92"/>
      <c r="R3" s="92" t="s">
        <v>22</v>
      </c>
      <c r="S3" s="92"/>
      <c r="T3" s="92" t="s">
        <v>40</v>
      </c>
      <c r="U3" s="92"/>
      <c r="V3" s="34"/>
      <c r="W3" s="85" t="s">
        <v>29</v>
      </c>
      <c r="X3" s="86"/>
      <c r="Y3" s="87"/>
      <c r="Z3" s="88"/>
    </row>
    <row r="4" spans="1:28" ht="21" customHeight="1" x14ac:dyDescent="0.35">
      <c r="A4" s="15"/>
      <c r="B4" s="15"/>
      <c r="C4" s="14"/>
      <c r="D4" s="16"/>
      <c r="E4" s="14"/>
      <c r="F4" s="14"/>
      <c r="G4" s="16"/>
      <c r="H4" s="93"/>
      <c r="I4" s="93"/>
      <c r="J4" s="93"/>
      <c r="K4" s="19"/>
      <c r="L4" s="19">
        <v>0.1</v>
      </c>
      <c r="M4" s="19"/>
      <c r="N4" s="19">
        <v>0.05</v>
      </c>
      <c r="O4" s="19">
        <v>0.1</v>
      </c>
      <c r="P4" s="19">
        <v>0.04</v>
      </c>
      <c r="Q4" s="19">
        <v>0.05</v>
      </c>
      <c r="R4" s="19">
        <v>0.05</v>
      </c>
      <c r="S4" s="19">
        <v>0.05</v>
      </c>
      <c r="T4" s="18">
        <v>0.26</v>
      </c>
      <c r="U4" s="19">
        <v>0.25</v>
      </c>
      <c r="V4" s="19"/>
      <c r="W4" s="19"/>
      <c r="X4" s="19">
        <v>0.05</v>
      </c>
      <c r="Y4" s="35">
        <f>SUM(L4,N4,O4,P4,Q4,R4,S4,T4,U4,X4)</f>
        <v>1</v>
      </c>
      <c r="Z4" s="35">
        <f>K4+L4+O4+P4+Q4+S4+T4+U4+W4+X4+R4+N4</f>
        <v>1.0000000000000002</v>
      </c>
      <c r="AA4" s="71"/>
    </row>
    <row r="5" spans="1:28" s="7" customFormat="1" ht="34.5" customHeight="1" x14ac:dyDescent="0.35">
      <c r="A5" s="63" t="s">
        <v>41</v>
      </c>
      <c r="B5" s="63" t="s">
        <v>2</v>
      </c>
      <c r="C5" s="63" t="s">
        <v>4</v>
      </c>
      <c r="D5" s="63" t="s">
        <v>8</v>
      </c>
      <c r="E5" s="63" t="s">
        <v>10</v>
      </c>
      <c r="F5" s="63" t="s">
        <v>11</v>
      </c>
      <c r="G5" s="64" t="s">
        <v>13</v>
      </c>
      <c r="H5" s="15" t="s">
        <v>42</v>
      </c>
      <c r="I5" s="15" t="s">
        <v>43</v>
      </c>
      <c r="J5" s="6" t="s">
        <v>44</v>
      </c>
      <c r="K5" s="6" t="s">
        <v>45</v>
      </c>
      <c r="L5" s="7" t="s">
        <v>46</v>
      </c>
      <c r="M5" s="6" t="s">
        <v>47</v>
      </c>
      <c r="N5" s="6" t="s">
        <v>48</v>
      </c>
      <c r="O5" s="6" t="s">
        <v>49</v>
      </c>
      <c r="P5" s="6" t="s">
        <v>50</v>
      </c>
      <c r="Q5" s="6" t="s">
        <v>51</v>
      </c>
      <c r="R5" s="6" t="s">
        <v>52</v>
      </c>
      <c r="S5" s="6" t="s">
        <v>53</v>
      </c>
      <c r="T5" s="6" t="s">
        <v>24</v>
      </c>
      <c r="U5" s="7" t="s">
        <v>25</v>
      </c>
      <c r="V5" s="7" t="s">
        <v>27</v>
      </c>
      <c r="W5" s="7" t="s">
        <v>54</v>
      </c>
      <c r="X5" s="7" t="s">
        <v>55</v>
      </c>
      <c r="Y5" s="7" t="s">
        <v>56</v>
      </c>
      <c r="Z5" s="7" t="s">
        <v>57</v>
      </c>
      <c r="AA5" s="7" t="s">
        <v>58</v>
      </c>
    </row>
    <row r="6" spans="1:28" s="4" customFormat="1" ht="43.5" x14ac:dyDescent="0.35">
      <c r="A6" s="75">
        <v>1</v>
      </c>
      <c r="B6" s="65" t="s">
        <v>59</v>
      </c>
      <c r="C6" s="65" t="s">
        <v>60</v>
      </c>
      <c r="D6" s="65" t="s">
        <v>61</v>
      </c>
      <c r="E6" s="65" t="s">
        <v>62</v>
      </c>
      <c r="F6" s="66" t="s">
        <v>63</v>
      </c>
      <c r="G6" s="67" t="s">
        <v>64</v>
      </c>
      <c r="H6" s="3" t="s">
        <v>65</v>
      </c>
      <c r="I6" s="3" t="s">
        <v>65</v>
      </c>
      <c r="J6" s="5" t="s">
        <v>66</v>
      </c>
      <c r="K6" s="26" t="s">
        <v>67</v>
      </c>
      <c r="L6" s="26" t="s">
        <v>68</v>
      </c>
      <c r="M6" s="3" t="s">
        <v>65</v>
      </c>
      <c r="N6" s="3" t="s">
        <v>69</v>
      </c>
      <c r="O6" s="3" t="s">
        <v>69</v>
      </c>
      <c r="P6" s="3" t="s">
        <v>65</v>
      </c>
      <c r="Q6" s="3" t="s">
        <v>65</v>
      </c>
      <c r="R6" s="3" t="s">
        <v>65</v>
      </c>
      <c r="S6" s="3" t="s">
        <v>69</v>
      </c>
      <c r="T6" s="3" t="s">
        <v>70</v>
      </c>
      <c r="U6" s="3" t="s">
        <v>71</v>
      </c>
      <c r="V6" s="3">
        <v>134</v>
      </c>
      <c r="W6" s="3" t="s">
        <v>72</v>
      </c>
      <c r="X6" s="3" t="s">
        <v>72</v>
      </c>
      <c r="Y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v>
      </c>
      <c r="Z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Row],[CO2-Reduktionspotenzial]]="gering",3.33,0)))*$T$4+((V6-100)*(10/35))*$V$4+IF(Tabelle14[[#This Row],[Betriebskosten]]="&lt;10.000",10,IF(Tabelle14[[#This Row],[Betriebskosten]]="10.000-100.000",6.66,IF(Tabelle14[[#This Row],[Betriebskosten]]="100.000-500.000",3.33,0)))*$X$4)*10,0)</f>
        <v>24</v>
      </c>
      <c r="AA6" s="17" t="s">
        <v>73</v>
      </c>
    </row>
    <row r="7" spans="1:28" s="4" customFormat="1" ht="43.5" x14ac:dyDescent="0.35">
      <c r="A7" s="75">
        <v>2</v>
      </c>
      <c r="B7" s="68" t="s">
        <v>74</v>
      </c>
      <c r="C7" s="68" t="s">
        <v>75</v>
      </c>
      <c r="D7" s="68" t="s">
        <v>76</v>
      </c>
      <c r="E7" s="65" t="s">
        <v>77</v>
      </c>
      <c r="F7" s="65" t="s">
        <v>78</v>
      </c>
      <c r="G7" s="69" t="s">
        <v>79</v>
      </c>
      <c r="H7" s="3" t="s">
        <v>65</v>
      </c>
      <c r="I7" s="3" t="s">
        <v>65</v>
      </c>
      <c r="J7" s="5" t="s">
        <v>66</v>
      </c>
      <c r="K7" s="26" t="s">
        <v>67</v>
      </c>
      <c r="L7" s="26" t="s">
        <v>68</v>
      </c>
      <c r="M7" s="3" t="s">
        <v>65</v>
      </c>
      <c r="N7" s="3" t="s">
        <v>65</v>
      </c>
      <c r="O7" s="3" t="s">
        <v>65</v>
      </c>
      <c r="P7" s="3" t="s">
        <v>65</v>
      </c>
      <c r="Q7" s="3" t="s">
        <v>65</v>
      </c>
      <c r="R7" s="3" t="s">
        <v>65</v>
      </c>
      <c r="S7" s="3" t="s">
        <v>69</v>
      </c>
      <c r="T7" s="3" t="s">
        <v>80</v>
      </c>
      <c r="U7" s="3" t="s">
        <v>81</v>
      </c>
      <c r="V7" s="3">
        <v>111</v>
      </c>
      <c r="W7" s="3" t="s">
        <v>82</v>
      </c>
      <c r="X7" s="3" t="s">
        <v>72</v>
      </c>
      <c r="Y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56.315999999999995</v>
      </c>
      <c r="Z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Row],[CO2-Reduktionspotenzial]]="gering",3.33,0)))*$T$4+((V7-100)*(10/35))*$V$4+IF(Tabelle14[[#This Row],[Betriebskosten]]="&lt;10.000",10,IF(Tabelle14[[#This Row],[Betriebskosten]]="10.000-100.000",6.66,IF(Tabelle14[[#This Row],[Betriebskosten]]="100.000-500.000",3.33,0)))*$X$4)*10,0)</f>
        <v>56</v>
      </c>
      <c r="AA7" s="17" t="s">
        <v>83</v>
      </c>
    </row>
    <row r="8" spans="1:28" s="4" customFormat="1" ht="58" x14ac:dyDescent="0.35">
      <c r="A8" s="75">
        <v>3</v>
      </c>
      <c r="B8" s="65" t="s">
        <v>84</v>
      </c>
      <c r="C8" s="65" t="s">
        <v>60</v>
      </c>
      <c r="D8" s="65" t="s">
        <v>85</v>
      </c>
      <c r="E8" s="65" t="s">
        <v>86</v>
      </c>
      <c r="F8" s="66" t="s">
        <v>63</v>
      </c>
      <c r="G8" s="67" t="s">
        <v>87</v>
      </c>
      <c r="H8" s="3" t="s">
        <v>65</v>
      </c>
      <c r="I8" s="3" t="s">
        <v>65</v>
      </c>
      <c r="J8" s="5" t="s">
        <v>66</v>
      </c>
      <c r="K8" s="26" t="s">
        <v>67</v>
      </c>
      <c r="L8" s="26" t="s">
        <v>68</v>
      </c>
      <c r="M8" s="3" t="s">
        <v>65</v>
      </c>
      <c r="N8" s="3" t="s">
        <v>65</v>
      </c>
      <c r="O8" s="3" t="s">
        <v>69</v>
      </c>
      <c r="P8" s="3" t="s">
        <v>65</v>
      </c>
      <c r="Q8" s="3" t="s">
        <v>65</v>
      </c>
      <c r="R8" s="3" t="s">
        <v>65</v>
      </c>
      <c r="S8" s="3" t="s">
        <v>65</v>
      </c>
      <c r="T8" s="3" t="s">
        <v>80</v>
      </c>
      <c r="U8" s="3" t="s">
        <v>88</v>
      </c>
      <c r="V8" s="3">
        <v>128</v>
      </c>
      <c r="W8" s="3" t="s">
        <v>72</v>
      </c>
      <c r="X8" s="3" t="s">
        <v>72</v>
      </c>
      <c r="Y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63.815999999999995</v>
      </c>
      <c r="Z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Row],[CO2-Reduktionspotenzial]]="gering",3.33,0)))*$T$4+((V8-100)*(10/35))*$V$4+IF(Tabelle14[[#This Row],[Betriebskosten]]="&lt;10.000",10,IF(Tabelle14[[#This Row],[Betriebskosten]]="10.000-100.000",6.66,IF(Tabelle14[[#This Row],[Betriebskosten]]="100.000-500.000",3.33,0)))*$X$4)*10,0)</f>
        <v>51</v>
      </c>
      <c r="AA8" s="17" t="s">
        <v>89</v>
      </c>
    </row>
    <row r="9" spans="1:28" s="4" customFormat="1" ht="70.5" customHeight="1" x14ac:dyDescent="0.35">
      <c r="A9" s="75">
        <v>4</v>
      </c>
      <c r="B9" s="68" t="s">
        <v>90</v>
      </c>
      <c r="C9" s="65" t="s">
        <v>91</v>
      </c>
      <c r="D9" s="68" t="s">
        <v>92</v>
      </c>
      <c r="E9" s="68" t="s">
        <v>93</v>
      </c>
      <c r="F9" s="66" t="s">
        <v>94</v>
      </c>
      <c r="G9" s="51" t="s">
        <v>79</v>
      </c>
      <c r="H9" s="3" t="s">
        <v>65</v>
      </c>
      <c r="I9" s="3" t="s">
        <v>65</v>
      </c>
      <c r="J9" s="5" t="s">
        <v>66</v>
      </c>
      <c r="K9" s="26" t="s">
        <v>67</v>
      </c>
      <c r="L9" s="26" t="s">
        <v>68</v>
      </c>
      <c r="M9" s="3" t="s">
        <v>65</v>
      </c>
      <c r="N9" s="3" t="s">
        <v>65</v>
      </c>
      <c r="O9" s="3" t="s">
        <v>69</v>
      </c>
      <c r="P9" s="3" t="s">
        <v>69</v>
      </c>
      <c r="Q9" s="3" t="s">
        <v>65</v>
      </c>
      <c r="R9" s="3" t="s">
        <v>95</v>
      </c>
      <c r="S9" s="3" t="s">
        <v>65</v>
      </c>
      <c r="T9" s="3" t="s">
        <v>96</v>
      </c>
      <c r="U9" s="3" t="s">
        <v>81</v>
      </c>
      <c r="V9" s="3">
        <v>113</v>
      </c>
      <c r="W9" s="3" t="s">
        <v>72</v>
      </c>
      <c r="X9" s="3" t="s">
        <v>72</v>
      </c>
      <c r="Y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36.158000000000001</v>
      </c>
      <c r="Z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Row],[CO2-Reduktionspotenzial]]="gering",3.33,0)))*$T$4+((V9-100)*(10/35))*$V$4+IF(Tabelle14[[#This Row],[Betriebskosten]]="&lt;10.000",10,IF(Tabelle14[[#This Row],[Betriebskosten]]="10.000-100.000",6.66,IF(Tabelle14[[#This Row],[Betriebskosten]]="100.000-500.000",3.33,0)))*$X$4)*10,0)</f>
        <v>36</v>
      </c>
      <c r="AA9" s="17" t="s">
        <v>73</v>
      </c>
    </row>
    <row r="10" spans="1:28" s="4" customFormat="1" ht="65.25" customHeight="1" x14ac:dyDescent="0.35">
      <c r="A10" s="75">
        <v>5</v>
      </c>
      <c r="B10" s="65" t="s">
        <v>97</v>
      </c>
      <c r="C10" s="65" t="s">
        <v>91</v>
      </c>
      <c r="D10" s="68" t="s">
        <v>92</v>
      </c>
      <c r="E10" s="68" t="s">
        <v>98</v>
      </c>
      <c r="F10" s="76" t="s">
        <v>78</v>
      </c>
      <c r="G10" s="51" t="s">
        <v>79</v>
      </c>
      <c r="H10" s="3" t="s">
        <v>65</v>
      </c>
      <c r="I10" s="3" t="s">
        <v>65</v>
      </c>
      <c r="J10" s="5" t="s">
        <v>66</v>
      </c>
      <c r="K10" s="26" t="s">
        <v>67</v>
      </c>
      <c r="L10" s="26" t="s">
        <v>68</v>
      </c>
      <c r="M10" s="3" t="s">
        <v>65</v>
      </c>
      <c r="N10" s="3" t="s">
        <v>65</v>
      </c>
      <c r="O10" s="3" t="s">
        <v>69</v>
      </c>
      <c r="P10" s="3" t="s">
        <v>69</v>
      </c>
      <c r="Q10" s="3" t="s">
        <v>65</v>
      </c>
      <c r="R10" s="3" t="s">
        <v>65</v>
      </c>
      <c r="S10" s="3" t="s">
        <v>69</v>
      </c>
      <c r="T10" s="3" t="s">
        <v>80</v>
      </c>
      <c r="U10" s="3" t="s">
        <v>81</v>
      </c>
      <c r="V10" s="3">
        <v>109</v>
      </c>
      <c r="W10" s="3" t="s">
        <v>72</v>
      </c>
      <c r="X10" s="3" t="s">
        <v>72</v>
      </c>
      <c r="Y1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1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Row],[CO2-Reduktionspotenzial]]="gering",3.33,0)))*$T$4+((V10-100)*(10/35))*$V$4+IF(Tabelle14[[#This Row],[Betriebskosten]]="&lt;10.000",10,IF(Tabelle14[[#This Row],[Betriebskosten]]="10.000-100.000",6.66,IF(Tabelle14[[#This Row],[Betriebskosten]]="100.000-500.000",3.33,0)))*$X$4)*10,0)</f>
        <v>42</v>
      </c>
      <c r="AA10" s="17" t="s">
        <v>83</v>
      </c>
    </row>
    <row r="11" spans="1:28" s="4" customFormat="1" ht="58" x14ac:dyDescent="0.35">
      <c r="A11" s="75">
        <v>6</v>
      </c>
      <c r="B11" s="20" t="s">
        <v>99</v>
      </c>
      <c r="C11" s="20" t="s">
        <v>91</v>
      </c>
      <c r="D11" s="52" t="s">
        <v>92</v>
      </c>
      <c r="E11" s="50" t="s">
        <v>100</v>
      </c>
      <c r="F11" s="52" t="s">
        <v>101</v>
      </c>
      <c r="G11" s="51" t="s">
        <v>79</v>
      </c>
      <c r="H11" s="3" t="s">
        <v>65</v>
      </c>
      <c r="I11" s="3" t="s">
        <v>65</v>
      </c>
      <c r="J11" s="5" t="s">
        <v>66</v>
      </c>
      <c r="K11" s="26" t="s">
        <v>68</v>
      </c>
      <c r="L11" s="26" t="s">
        <v>102</v>
      </c>
      <c r="M11" s="3" t="s">
        <v>65</v>
      </c>
      <c r="N11" s="3" t="s">
        <v>69</v>
      </c>
      <c r="O11" s="3" t="s">
        <v>69</v>
      </c>
      <c r="P11" s="3" t="s">
        <v>69</v>
      </c>
      <c r="Q11" s="3" t="s">
        <v>65</v>
      </c>
      <c r="R11" s="3" t="s">
        <v>65</v>
      </c>
      <c r="S11" s="3" t="s">
        <v>69</v>
      </c>
      <c r="T11" s="3" t="s">
        <v>96</v>
      </c>
      <c r="U11" s="3" t="s">
        <v>81</v>
      </c>
      <c r="V11" s="3">
        <v>112</v>
      </c>
      <c r="W11" s="3" t="s">
        <v>82</v>
      </c>
      <c r="X11" s="3" t="s">
        <v>72</v>
      </c>
      <c r="Y1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33.658000000000001</v>
      </c>
      <c r="Z1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Row],[CO2-Reduktionspotenzial]]="gering",3.33,0)))*$T$4+((V11-100)*(10/35))*$V$4+IF(Tabelle14[[#This Row],[Betriebskosten]]="&lt;10.000",10,IF(Tabelle14[[#This Row],[Betriebskosten]]="10.000-100.000",6.66,IF(Tabelle14[[#This Row],[Betriebskosten]]="100.000-500.000",3.33,0)))*$X$4)*10,0)</f>
        <v>34</v>
      </c>
      <c r="AA11" s="17" t="s">
        <v>83</v>
      </c>
    </row>
    <row r="12" spans="1:28" s="4" customFormat="1" ht="58" x14ac:dyDescent="0.35">
      <c r="A12" s="75">
        <v>7</v>
      </c>
      <c r="B12" s="50" t="s">
        <v>103</v>
      </c>
      <c r="C12" s="20" t="s">
        <v>91</v>
      </c>
      <c r="D12" s="50" t="s">
        <v>92</v>
      </c>
      <c r="E12" s="20" t="s">
        <v>104</v>
      </c>
      <c r="F12" s="52" t="s">
        <v>101</v>
      </c>
      <c r="G12" s="51" t="s">
        <v>79</v>
      </c>
      <c r="H12" s="3" t="s">
        <v>65</v>
      </c>
      <c r="I12" s="3" t="s">
        <v>65</v>
      </c>
      <c r="J12" s="5" t="s">
        <v>105</v>
      </c>
      <c r="K12" s="3" t="s">
        <v>67</v>
      </c>
      <c r="L12" s="26" t="s">
        <v>67</v>
      </c>
      <c r="M12" s="3" t="s">
        <v>65</v>
      </c>
      <c r="N12" s="3" t="s">
        <v>69</v>
      </c>
      <c r="O12" s="3" t="s">
        <v>69</v>
      </c>
      <c r="P12" s="3" t="s">
        <v>65</v>
      </c>
      <c r="Q12" s="3" t="s">
        <v>69</v>
      </c>
      <c r="R12" s="3" t="s">
        <v>65</v>
      </c>
      <c r="S12" s="3" t="s">
        <v>69</v>
      </c>
      <c r="T12" s="3" t="s">
        <v>80</v>
      </c>
      <c r="U12" s="3" t="s">
        <v>81</v>
      </c>
      <c r="V12" s="3">
        <v>108</v>
      </c>
      <c r="W12" s="3" t="s">
        <v>72</v>
      </c>
      <c r="X12" s="3" t="s">
        <v>72</v>
      </c>
      <c r="Y1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31.316000000000003</v>
      </c>
      <c r="Z1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Row],[CO2-Reduktionspotenzial]]="gering",3.33,0)))*$T$4+((V12-100)*(10/35))*$V$4+IF(Tabelle14[[#This Row],[Betriebskosten]]="&lt;10.000",10,IF(Tabelle14[[#This Row],[Betriebskosten]]="10.000-100.000",6.66,IF(Tabelle14[[#This Row],[Betriebskosten]]="100.000-500.000",3.33,0)))*$X$4)*10,0)</f>
        <v>31</v>
      </c>
      <c r="AA12" s="17" t="s">
        <v>83</v>
      </c>
    </row>
    <row r="13" spans="1:28" s="4" customFormat="1" ht="58" x14ac:dyDescent="0.35">
      <c r="A13" s="75">
        <v>8</v>
      </c>
      <c r="B13" s="50" t="s">
        <v>106</v>
      </c>
      <c r="C13" s="20" t="s">
        <v>91</v>
      </c>
      <c r="D13" s="50" t="s">
        <v>92</v>
      </c>
      <c r="E13" s="20" t="s">
        <v>107</v>
      </c>
      <c r="F13" s="52" t="s">
        <v>78</v>
      </c>
      <c r="G13" s="51" t="s">
        <v>79</v>
      </c>
      <c r="H13" s="3" t="s">
        <v>65</v>
      </c>
      <c r="I13" s="3" t="s">
        <v>65</v>
      </c>
      <c r="J13" s="5" t="s">
        <v>66</v>
      </c>
      <c r="K13" s="26" t="s">
        <v>67</v>
      </c>
      <c r="L13" s="26" t="s">
        <v>68</v>
      </c>
      <c r="M13" s="3" t="s">
        <v>65</v>
      </c>
      <c r="N13" s="3" t="s">
        <v>65</v>
      </c>
      <c r="O13" s="3" t="s">
        <v>69</v>
      </c>
      <c r="P13" s="3" t="s">
        <v>69</v>
      </c>
      <c r="Q13" s="3" t="s">
        <v>69</v>
      </c>
      <c r="R13" s="3" t="s">
        <v>65</v>
      </c>
      <c r="S13" s="3" t="s">
        <v>69</v>
      </c>
      <c r="T13" s="3" t="s">
        <v>80</v>
      </c>
      <c r="U13" s="3" t="s">
        <v>81</v>
      </c>
      <c r="V13" s="3">
        <v>109</v>
      </c>
      <c r="W13" s="3" t="s">
        <v>72</v>
      </c>
      <c r="X13" s="3" t="s">
        <v>72</v>
      </c>
      <c r="Y1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37.316000000000003</v>
      </c>
      <c r="Z1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Row],[CO2-Reduktionspotenzial]]="gering",3.33,0)))*$T$4+((V13-100)*(10/35))*$V$4+IF(Tabelle14[[#This Row],[Betriebskosten]]="&lt;10.000",10,IF(Tabelle14[[#This Row],[Betriebskosten]]="10.000-100.000",6.66,IF(Tabelle14[[#This Row],[Betriebskosten]]="100.000-500.000",3.33,0)))*$X$4)*10,0)</f>
        <v>37</v>
      </c>
      <c r="AA13" s="17" t="s">
        <v>83</v>
      </c>
    </row>
    <row r="14" spans="1:28" s="4" customFormat="1" ht="66" customHeight="1" x14ac:dyDescent="0.35">
      <c r="A14" s="75">
        <v>9</v>
      </c>
      <c r="B14" s="21" t="s">
        <v>108</v>
      </c>
      <c r="C14" s="21" t="s">
        <v>109</v>
      </c>
      <c r="D14" s="21" t="s">
        <v>92</v>
      </c>
      <c r="E14" s="21" t="s">
        <v>110</v>
      </c>
      <c r="F14" s="21" t="s">
        <v>111</v>
      </c>
      <c r="G14" s="51" t="s">
        <v>79</v>
      </c>
      <c r="H14" s="3" t="s">
        <v>65</v>
      </c>
      <c r="I14" s="3" t="s">
        <v>65</v>
      </c>
      <c r="J14" s="5" t="s">
        <v>105</v>
      </c>
      <c r="K14" s="26" t="s">
        <v>67</v>
      </c>
      <c r="L14" s="26" t="s">
        <v>68</v>
      </c>
      <c r="M14" s="3" t="s">
        <v>65</v>
      </c>
      <c r="N14" s="3" t="s">
        <v>65</v>
      </c>
      <c r="O14" s="3" t="s">
        <v>69</v>
      </c>
      <c r="P14" s="3" t="s">
        <v>69</v>
      </c>
      <c r="Q14" s="3" t="s">
        <v>69</v>
      </c>
      <c r="R14" s="3" t="s">
        <v>69</v>
      </c>
      <c r="S14" s="3" t="s">
        <v>69</v>
      </c>
      <c r="T14" s="3" t="s">
        <v>80</v>
      </c>
      <c r="U14" s="3" t="s">
        <v>81</v>
      </c>
      <c r="V14" s="3">
        <v>108</v>
      </c>
      <c r="W14" s="3" t="s">
        <v>72</v>
      </c>
      <c r="X14" s="3" t="s">
        <v>72</v>
      </c>
      <c r="Y1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32.316000000000003</v>
      </c>
      <c r="Z1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Row],[CO2-Reduktionspotenzial]]="gering",3.33,0)))*$T$4+((V14-100)*(10/35))*$V$4+IF(Tabelle14[[#This Row],[Betriebskosten]]="&lt;10.000",10,IF(Tabelle14[[#This Row],[Betriebskosten]]="10.000-100.000",6.66,IF(Tabelle14[[#This Row],[Betriebskosten]]="100.000-500.000",3.33,0)))*$X$4)*10,0)</f>
        <v>32</v>
      </c>
      <c r="AA14" s="17" t="s">
        <v>83</v>
      </c>
    </row>
    <row r="15" spans="1:28" s="4" customFormat="1" ht="40.5" customHeight="1" x14ac:dyDescent="0.35">
      <c r="A15" s="75">
        <v>10</v>
      </c>
      <c r="B15" s="50" t="s">
        <v>112</v>
      </c>
      <c r="C15" s="20" t="s">
        <v>109</v>
      </c>
      <c r="D15" s="50" t="s">
        <v>92</v>
      </c>
      <c r="E15" s="20" t="s">
        <v>113</v>
      </c>
      <c r="F15" s="52" t="s">
        <v>78</v>
      </c>
      <c r="G15" s="51" t="s">
        <v>79</v>
      </c>
      <c r="H15" s="3" t="s">
        <v>65</v>
      </c>
      <c r="I15" s="3" t="s">
        <v>65</v>
      </c>
      <c r="J15" s="5" t="s">
        <v>105</v>
      </c>
      <c r="K15" s="26" t="s">
        <v>67</v>
      </c>
      <c r="L15" s="26" t="s">
        <v>68</v>
      </c>
      <c r="M15" s="3" t="s">
        <v>65</v>
      </c>
      <c r="N15" s="3" t="s">
        <v>69</v>
      </c>
      <c r="O15" s="3" t="s">
        <v>69</v>
      </c>
      <c r="P15" s="3" t="s">
        <v>69</v>
      </c>
      <c r="Q15" s="3" t="s">
        <v>69</v>
      </c>
      <c r="R15" s="3" t="s">
        <v>65</v>
      </c>
      <c r="S15" s="3" t="s">
        <v>69</v>
      </c>
      <c r="T15" s="3" t="s">
        <v>80</v>
      </c>
      <c r="U15" s="3" t="s">
        <v>81</v>
      </c>
      <c r="V15" s="3">
        <v>107</v>
      </c>
      <c r="W15" s="3" t="s">
        <v>72</v>
      </c>
      <c r="X15" s="3" t="s">
        <v>72</v>
      </c>
      <c r="Y1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32.316000000000003</v>
      </c>
      <c r="Z1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Row],[CO2-Reduktionspotenzial]]="gering",3.33,0)))*$T$4+((V15-100)*(10/35))*$V$4+IF(Tabelle14[[#This Row],[Betriebskosten]]="&lt;10.000",10,IF(Tabelle14[[#This Row],[Betriebskosten]]="10.000-100.000",6.66,IF(Tabelle14[[#This Row],[Betriebskosten]]="100.000-500.000",3.33,0)))*$X$4)*10,0)</f>
        <v>32</v>
      </c>
      <c r="AA15" s="17" t="s">
        <v>83</v>
      </c>
    </row>
    <row r="16" spans="1:28" s="4" customFormat="1" ht="46.5" customHeight="1" x14ac:dyDescent="0.35">
      <c r="A16" s="75">
        <v>11</v>
      </c>
      <c r="B16" s="21" t="s">
        <v>114</v>
      </c>
      <c r="C16" s="21" t="s">
        <v>109</v>
      </c>
      <c r="D16" s="21" t="s">
        <v>92</v>
      </c>
      <c r="E16" s="21" t="s">
        <v>115</v>
      </c>
      <c r="F16" s="52" t="s">
        <v>78</v>
      </c>
      <c r="G16" s="51" t="s">
        <v>79</v>
      </c>
      <c r="H16" s="3" t="s">
        <v>65</v>
      </c>
      <c r="I16" s="3" t="s">
        <v>65</v>
      </c>
      <c r="J16" s="5" t="s">
        <v>66</v>
      </c>
      <c r="K16" s="26" t="s">
        <v>67</v>
      </c>
      <c r="L16" s="26" t="s">
        <v>102</v>
      </c>
      <c r="M16" s="3" t="s">
        <v>65</v>
      </c>
      <c r="N16" s="3" t="s">
        <v>69</v>
      </c>
      <c r="O16" s="3" t="s">
        <v>69</v>
      </c>
      <c r="P16" s="3" t="s">
        <v>69</v>
      </c>
      <c r="Q16" s="3" t="s">
        <v>95</v>
      </c>
      <c r="R16" s="3" t="s">
        <v>65</v>
      </c>
      <c r="S16" s="3" t="s">
        <v>69</v>
      </c>
      <c r="T16" s="3" t="s">
        <v>80</v>
      </c>
      <c r="U16" s="3" t="s">
        <v>81</v>
      </c>
      <c r="V16" s="3">
        <v>106</v>
      </c>
      <c r="W16" s="3" t="s">
        <v>116</v>
      </c>
      <c r="X16" s="3" t="s">
        <v>82</v>
      </c>
      <c r="Y1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38.146000000000001</v>
      </c>
      <c r="Z1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Row],[CO2-Reduktionspotenzial]]="gering",3.33,0)))*$T$4+((V16-100)*(10/35))*$V$4+IF(Tabelle14[[#This Row],[Betriebskosten]]="&lt;10.000",10,IF(Tabelle14[[#This Row],[Betriebskosten]]="10.000-100.000",6.66,IF(Tabelle14[[#This Row],[Betriebskosten]]="100.000-500.000",3.33,0)))*$X$4)*10,0)</f>
        <v>38</v>
      </c>
      <c r="AA16" s="17" t="s">
        <v>83</v>
      </c>
    </row>
    <row r="17" spans="1:27" s="4" customFormat="1" ht="43.5" x14ac:dyDescent="0.35">
      <c r="A17" s="75">
        <v>12</v>
      </c>
      <c r="B17" s="52" t="s">
        <v>117</v>
      </c>
      <c r="C17" s="52" t="s">
        <v>109</v>
      </c>
      <c r="D17" s="52" t="s">
        <v>92</v>
      </c>
      <c r="E17" s="52" t="s">
        <v>118</v>
      </c>
      <c r="F17" s="52" t="s">
        <v>78</v>
      </c>
      <c r="G17" s="51" t="s">
        <v>79</v>
      </c>
      <c r="H17" s="3" t="s">
        <v>65</v>
      </c>
      <c r="I17" s="3" t="s">
        <v>65</v>
      </c>
      <c r="J17" s="5" t="s">
        <v>66</v>
      </c>
      <c r="K17" s="26" t="s">
        <v>68</v>
      </c>
      <c r="L17" s="26" t="s">
        <v>102</v>
      </c>
      <c r="M17" s="3" t="s">
        <v>65</v>
      </c>
      <c r="N17" s="3" t="s">
        <v>65</v>
      </c>
      <c r="O17" s="3" t="s">
        <v>65</v>
      </c>
      <c r="P17" s="3" t="s">
        <v>65</v>
      </c>
      <c r="Q17" s="3" t="s">
        <v>95</v>
      </c>
      <c r="R17" s="3" t="s">
        <v>65</v>
      </c>
      <c r="S17" s="3" t="s">
        <v>69</v>
      </c>
      <c r="T17" s="3" t="s">
        <v>119</v>
      </c>
      <c r="U17" s="3" t="s">
        <v>88</v>
      </c>
      <c r="V17" s="3">
        <v>120</v>
      </c>
      <c r="W17" s="3" t="s">
        <v>72</v>
      </c>
      <c r="X17" s="3" t="s">
        <v>72</v>
      </c>
      <c r="Y1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80</v>
      </c>
      <c r="Z1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Row],[CO2-Reduktionspotenzial]]="gering",3.33,0)))*$T$4+((V17-100)*(10/35))*$V$4+IF(Tabelle14[[#This Row],[Betriebskosten]]="&lt;10.000",10,IF(Tabelle14[[#This Row],[Betriebskosten]]="10.000-100.000",6.66,IF(Tabelle14[[#This Row],[Betriebskosten]]="100.000-500.000",3.33,0)))*$X$4)*10,0)</f>
        <v>68</v>
      </c>
      <c r="AA17" s="17" t="s">
        <v>83</v>
      </c>
    </row>
    <row r="18" spans="1:27" s="4" customFormat="1" ht="43.5" x14ac:dyDescent="0.35">
      <c r="A18" s="75">
        <v>13</v>
      </c>
      <c r="B18" s="50" t="s">
        <v>120</v>
      </c>
      <c r="C18" s="20" t="s">
        <v>109</v>
      </c>
      <c r="D18" s="50" t="s">
        <v>92</v>
      </c>
      <c r="E18" s="20" t="s">
        <v>121</v>
      </c>
      <c r="F18" s="21" t="s">
        <v>122</v>
      </c>
      <c r="G18" s="51" t="s">
        <v>79</v>
      </c>
      <c r="H18" s="3" t="s">
        <v>65</v>
      </c>
      <c r="I18" s="3" t="s">
        <v>65</v>
      </c>
      <c r="J18" s="5" t="s">
        <v>66</v>
      </c>
      <c r="K18" s="26" t="s">
        <v>67</v>
      </c>
      <c r="L18" s="26" t="s">
        <v>68</v>
      </c>
      <c r="M18" s="3" t="s">
        <v>65</v>
      </c>
      <c r="N18" s="3" t="s">
        <v>65</v>
      </c>
      <c r="O18" s="3" t="s">
        <v>65</v>
      </c>
      <c r="P18" s="3" t="s">
        <v>65</v>
      </c>
      <c r="Q18" s="3" t="s">
        <v>95</v>
      </c>
      <c r="R18" s="3" t="s">
        <v>65</v>
      </c>
      <c r="S18" s="3" t="s">
        <v>69</v>
      </c>
      <c r="T18" s="3" t="s">
        <v>80</v>
      </c>
      <c r="U18" s="3" t="s">
        <v>81</v>
      </c>
      <c r="V18" s="3">
        <v>114</v>
      </c>
      <c r="W18" s="3" t="s">
        <v>72</v>
      </c>
      <c r="X18" s="3" t="s">
        <v>72</v>
      </c>
      <c r="Y1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53.815999999999995</v>
      </c>
      <c r="Z1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Row],[CO2-Reduktionspotenzial]]="gering",3.33,0)))*$T$4+((V18-100)*(10/35))*$V$4+IF(Tabelle14[[#This Row],[Betriebskosten]]="&lt;10.000",10,IF(Tabelle14[[#This Row],[Betriebskosten]]="10.000-100.000",6.66,IF(Tabelle14[[#This Row],[Betriebskosten]]="100.000-500.000",3.33,0)))*$X$4)*10,0)</f>
        <v>54</v>
      </c>
      <c r="AA18" s="17" t="s">
        <v>83</v>
      </c>
    </row>
    <row r="19" spans="1:27" s="4" customFormat="1" ht="58" x14ac:dyDescent="0.35">
      <c r="A19" s="75">
        <v>14</v>
      </c>
      <c r="B19" s="20" t="s">
        <v>123</v>
      </c>
      <c r="C19" s="20" t="s">
        <v>109</v>
      </c>
      <c r="D19" s="20" t="s">
        <v>92</v>
      </c>
      <c r="E19" s="20" t="s">
        <v>124</v>
      </c>
      <c r="F19" s="21" t="s">
        <v>111</v>
      </c>
      <c r="G19" s="51" t="s">
        <v>125</v>
      </c>
      <c r="H19" s="3" t="s">
        <v>65</v>
      </c>
      <c r="I19" s="3" t="s">
        <v>65</v>
      </c>
      <c r="J19" s="5" t="s">
        <v>66</v>
      </c>
      <c r="K19" s="26" t="s">
        <v>68</v>
      </c>
      <c r="L19" s="26" t="s">
        <v>68</v>
      </c>
      <c r="M19" s="3" t="s">
        <v>65</v>
      </c>
      <c r="N19" s="3" t="s">
        <v>65</v>
      </c>
      <c r="O19" s="3" t="s">
        <v>69</v>
      </c>
      <c r="P19" s="3" t="s">
        <v>69</v>
      </c>
      <c r="Q19" s="3" t="s">
        <v>95</v>
      </c>
      <c r="R19" s="3" t="s">
        <v>65</v>
      </c>
      <c r="S19" s="3" t="s">
        <v>69</v>
      </c>
      <c r="T19" s="3" t="s">
        <v>119</v>
      </c>
      <c r="U19" s="3" t="s">
        <v>81</v>
      </c>
      <c r="V19" s="3">
        <v>110</v>
      </c>
      <c r="W19" s="3" t="s">
        <v>116</v>
      </c>
      <c r="X19" s="3" t="s">
        <v>72</v>
      </c>
      <c r="Y1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48.5</v>
      </c>
      <c r="Z1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Row],[CO2-Reduktionspotenzial]]="gering",3.33,0)))*$T$4+((V19-100)*(10/35))*$V$4+IF(Tabelle14[[#This Row],[Betriebskosten]]="&lt;10.000",10,IF(Tabelle14[[#This Row],[Betriebskosten]]="10.000-100.000",6.66,IF(Tabelle14[[#This Row],[Betriebskosten]]="100.000-500.000",3.33,0)))*$X$4)*10,0)</f>
        <v>49</v>
      </c>
      <c r="AA19" s="17" t="s">
        <v>83</v>
      </c>
    </row>
    <row r="20" spans="1:27" s="4" customFormat="1" ht="58" x14ac:dyDescent="0.35">
      <c r="A20" s="75">
        <v>15</v>
      </c>
      <c r="B20" s="50" t="s">
        <v>126</v>
      </c>
      <c r="C20" s="20" t="s">
        <v>109</v>
      </c>
      <c r="D20" s="50" t="s">
        <v>92</v>
      </c>
      <c r="E20" s="20" t="s">
        <v>127</v>
      </c>
      <c r="F20" s="21" t="s">
        <v>111</v>
      </c>
      <c r="G20" s="51" t="s">
        <v>125</v>
      </c>
      <c r="H20" s="3" t="s">
        <v>65</v>
      </c>
      <c r="I20" s="3" t="s">
        <v>65</v>
      </c>
      <c r="J20" s="5" t="s">
        <v>66</v>
      </c>
      <c r="K20" s="26" t="s">
        <v>68</v>
      </c>
      <c r="L20" s="26" t="s">
        <v>102</v>
      </c>
      <c r="M20" s="3" t="s">
        <v>65</v>
      </c>
      <c r="N20" s="3" t="s">
        <v>65</v>
      </c>
      <c r="O20" s="3" t="s">
        <v>69</v>
      </c>
      <c r="P20" s="3" t="s">
        <v>69</v>
      </c>
      <c r="Q20" s="3" t="s">
        <v>69</v>
      </c>
      <c r="R20" s="3" t="s">
        <v>65</v>
      </c>
      <c r="S20" s="3" t="s">
        <v>65</v>
      </c>
      <c r="T20" s="3" t="s">
        <v>80</v>
      </c>
      <c r="U20" s="3" t="s">
        <v>81</v>
      </c>
      <c r="V20" s="3">
        <v>102</v>
      </c>
      <c r="W20" s="3" t="s">
        <v>82</v>
      </c>
      <c r="X20" s="3" t="s">
        <v>72</v>
      </c>
      <c r="Y2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47.316000000000003</v>
      </c>
      <c r="Z2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Row],[CO2-Reduktionspotenzial]]="gering",3.33,0)))*$T$4+((V20-100)*(10/35))*$V$4+IF(Tabelle14[[#This Row],[Betriebskosten]]="&lt;10.000",10,IF(Tabelle14[[#This Row],[Betriebskosten]]="10.000-100.000",6.66,IF(Tabelle14[[#This Row],[Betriebskosten]]="100.000-500.000",3.33,0)))*$X$4)*10,0)</f>
        <v>47</v>
      </c>
      <c r="AA20" s="17" t="s">
        <v>83</v>
      </c>
    </row>
    <row r="21" spans="1:27" s="2" customFormat="1" ht="72.5" x14ac:dyDescent="0.35">
      <c r="A21" s="75">
        <v>16</v>
      </c>
      <c r="B21" s="53" t="s">
        <v>128</v>
      </c>
      <c r="C21" s="20" t="s">
        <v>109</v>
      </c>
      <c r="D21" s="54" t="s">
        <v>92</v>
      </c>
      <c r="E21" s="28" t="s">
        <v>129</v>
      </c>
      <c r="F21" s="21" t="s">
        <v>111</v>
      </c>
      <c r="G21" s="51" t="s">
        <v>79</v>
      </c>
      <c r="H21" s="3" t="s">
        <v>65</v>
      </c>
      <c r="I21" s="3" t="s">
        <v>65</v>
      </c>
      <c r="J21" s="5" t="s">
        <v>66</v>
      </c>
      <c r="K21" s="26" t="s">
        <v>67</v>
      </c>
      <c r="L21" s="26" t="s">
        <v>68</v>
      </c>
      <c r="M21" s="3" t="s">
        <v>65</v>
      </c>
      <c r="N21" s="3" t="s">
        <v>65</v>
      </c>
      <c r="O21" s="3" t="s">
        <v>69</v>
      </c>
      <c r="P21" s="3" t="s">
        <v>69</v>
      </c>
      <c r="Q21" s="3" t="s">
        <v>69</v>
      </c>
      <c r="R21" s="3" t="s">
        <v>65</v>
      </c>
      <c r="S21" s="3" t="s">
        <v>65</v>
      </c>
      <c r="T21" s="3" t="s">
        <v>80</v>
      </c>
      <c r="U21" s="3" t="s">
        <v>81</v>
      </c>
      <c r="V21" s="3">
        <v>108</v>
      </c>
      <c r="W21" s="3" t="s">
        <v>72</v>
      </c>
      <c r="X21" s="3" t="s">
        <v>72</v>
      </c>
      <c r="Y2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2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Row],[CO2-Reduktionspotenzial]]="gering",3.33,0)))*$T$4+((V21-100)*(10/35))*$V$4+IF(Tabelle14[[#This Row],[Betriebskosten]]="&lt;10.000",10,IF(Tabelle14[[#This Row],[Betriebskosten]]="10.000-100.000",6.66,IF(Tabelle14[[#This Row],[Betriebskosten]]="100.000-500.000",3.33,0)))*$X$4)*10,0)</f>
        <v>42</v>
      </c>
      <c r="AA21" s="17" t="s">
        <v>83</v>
      </c>
    </row>
    <row r="22" spans="1:27" ht="29" x14ac:dyDescent="0.35">
      <c r="A22" s="75">
        <v>17</v>
      </c>
      <c r="B22" s="43" t="s">
        <v>130</v>
      </c>
      <c r="C22" s="20" t="s">
        <v>60</v>
      </c>
      <c r="D22" s="28" t="s">
        <v>61</v>
      </c>
      <c r="E22" s="28" t="s">
        <v>131</v>
      </c>
      <c r="F22" s="21" t="s">
        <v>63</v>
      </c>
      <c r="G22" s="6" t="s">
        <v>64</v>
      </c>
      <c r="H22" s="3" t="s">
        <v>65</v>
      </c>
      <c r="I22" s="3" t="s">
        <v>65</v>
      </c>
      <c r="J22" s="5" t="s">
        <v>66</v>
      </c>
      <c r="K22" s="26" t="s">
        <v>68</v>
      </c>
      <c r="L22" s="26" t="s">
        <v>68</v>
      </c>
      <c r="M22" s="3" t="s">
        <v>65</v>
      </c>
      <c r="N22" s="3" t="s">
        <v>69</v>
      </c>
      <c r="O22" s="3" t="s">
        <v>65</v>
      </c>
      <c r="P22" s="3" t="s">
        <v>65</v>
      </c>
      <c r="Q22" s="3" t="s">
        <v>95</v>
      </c>
      <c r="R22" s="3" t="s">
        <v>65</v>
      </c>
      <c r="S22" s="3" t="s">
        <v>65</v>
      </c>
      <c r="T22" s="3" t="s">
        <v>80</v>
      </c>
      <c r="U22" s="3" t="s">
        <v>88</v>
      </c>
      <c r="V22" s="3">
        <v>129</v>
      </c>
      <c r="W22" s="3" t="s">
        <v>72</v>
      </c>
      <c r="X22" s="3" t="s">
        <v>72</v>
      </c>
      <c r="Y2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66.316000000000003</v>
      </c>
      <c r="Z2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Row],[CO2-Reduktionspotenzial]]="gering",3.33,0)))*$T$4+((V22-100)*(10/35))*$V$4+IF(Tabelle14[[#This Row],[Betriebskosten]]="&lt;10.000",10,IF(Tabelle14[[#This Row],[Betriebskosten]]="10.000-100.000",6.66,IF(Tabelle14[[#This Row],[Betriebskosten]]="100.000-500.000",3.33,0)))*$X$4)*10,0)</f>
        <v>54</v>
      </c>
      <c r="AA22" s="17" t="s">
        <v>73</v>
      </c>
    </row>
    <row r="23" spans="1:27" ht="43.5" x14ac:dyDescent="0.35">
      <c r="A23" s="75">
        <v>18</v>
      </c>
      <c r="B23" s="41" t="s">
        <v>132</v>
      </c>
      <c r="C23" s="20" t="s">
        <v>133</v>
      </c>
      <c r="D23" s="41" t="s">
        <v>134</v>
      </c>
      <c r="E23" s="41" t="s">
        <v>135</v>
      </c>
      <c r="F23" s="21" t="s">
        <v>136</v>
      </c>
      <c r="G23" s="6" t="s">
        <v>137</v>
      </c>
      <c r="H23" s="3" t="s">
        <v>65</v>
      </c>
      <c r="I23" s="3" t="s">
        <v>65</v>
      </c>
      <c r="J23" s="5" t="s">
        <v>66</v>
      </c>
      <c r="K23" s="26" t="s">
        <v>67</v>
      </c>
      <c r="L23" s="26" t="s">
        <v>68</v>
      </c>
      <c r="M23" s="3" t="s">
        <v>65</v>
      </c>
      <c r="N23" s="3" t="s">
        <v>69</v>
      </c>
      <c r="O23" s="3" t="s">
        <v>69</v>
      </c>
      <c r="P23" s="3" t="s">
        <v>69</v>
      </c>
      <c r="Q23" s="3" t="s">
        <v>69</v>
      </c>
      <c r="R23" s="3" t="s">
        <v>65</v>
      </c>
      <c r="S23" s="3" t="s">
        <v>69</v>
      </c>
      <c r="T23" s="3" t="s">
        <v>119</v>
      </c>
      <c r="U23" s="3" t="s">
        <v>88</v>
      </c>
      <c r="V23" s="3">
        <v>124</v>
      </c>
      <c r="W23" s="3" t="s">
        <v>72</v>
      </c>
      <c r="X23" s="3" t="s">
        <v>72</v>
      </c>
      <c r="Y2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2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Row],[CO2-Reduktionspotenzial]]="gering",3.33,0)))*$T$4+((V23-100)*(10/35))*$V$4+IF(Tabelle14[[#This Row],[Betriebskosten]]="&lt;10.000",10,IF(Tabelle14[[#This Row],[Betriebskosten]]="10.000-100.000",6.66,IF(Tabelle14[[#This Row],[Betriebskosten]]="100.000-500.000",3.33,0)))*$X$4)*10,0)</f>
        <v>41</v>
      </c>
      <c r="AA23" s="17" t="s">
        <v>73</v>
      </c>
    </row>
    <row r="24" spans="1:27" ht="49.5" customHeight="1" x14ac:dyDescent="0.35">
      <c r="A24" s="75">
        <v>19</v>
      </c>
      <c r="B24" s="41" t="s">
        <v>138</v>
      </c>
      <c r="C24" s="20" t="s">
        <v>60</v>
      </c>
      <c r="D24" s="41" t="s">
        <v>139</v>
      </c>
      <c r="E24" s="41" t="s">
        <v>140</v>
      </c>
      <c r="F24" s="21" t="s">
        <v>63</v>
      </c>
      <c r="G24" s="6" t="s">
        <v>141</v>
      </c>
      <c r="H24" s="3" t="s">
        <v>65</v>
      </c>
      <c r="I24" s="3" t="s">
        <v>65</v>
      </c>
      <c r="J24" s="5" t="s">
        <v>66</v>
      </c>
      <c r="K24" s="26" t="s">
        <v>67</v>
      </c>
      <c r="L24" s="26" t="s">
        <v>68</v>
      </c>
      <c r="M24" s="3" t="s">
        <v>65</v>
      </c>
      <c r="N24" s="3" t="s">
        <v>65</v>
      </c>
      <c r="O24" s="3" t="s">
        <v>69</v>
      </c>
      <c r="P24" s="3" t="s">
        <v>69</v>
      </c>
      <c r="Q24" s="3" t="s">
        <v>95</v>
      </c>
      <c r="R24" s="3" t="s">
        <v>65</v>
      </c>
      <c r="S24" s="3" t="s">
        <v>65</v>
      </c>
      <c r="T24" s="3" t="s">
        <v>119</v>
      </c>
      <c r="U24" s="3" t="s">
        <v>88</v>
      </c>
      <c r="V24" s="3">
        <v>118</v>
      </c>
      <c r="W24" s="3" t="s">
        <v>82</v>
      </c>
      <c r="X24" s="3" t="s">
        <v>82</v>
      </c>
      <c r="Y2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64.33</v>
      </c>
      <c r="Z2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Row],[CO2-Reduktionspotenzial]]="gering",3.33,0)))*$T$4+((V24-100)*(10/35))*$V$4+IF(Tabelle14[[#This Row],[Betriebskosten]]="&lt;10.000",10,IF(Tabelle14[[#This Row],[Betriebskosten]]="10.000-100.000",6.66,IF(Tabelle14[[#This Row],[Betriebskosten]]="100.000-500.000",3.33,0)))*$X$4)*10,0)</f>
        <v>52</v>
      </c>
      <c r="AA24" s="17" t="s">
        <v>83</v>
      </c>
    </row>
    <row r="25" spans="1:27" ht="58" x14ac:dyDescent="0.35">
      <c r="A25" s="75">
        <v>20</v>
      </c>
      <c r="B25" s="50" t="s">
        <v>142</v>
      </c>
      <c r="C25" s="20" t="s">
        <v>143</v>
      </c>
      <c r="D25" s="50" t="s">
        <v>61</v>
      </c>
      <c r="E25" s="50" t="s">
        <v>144</v>
      </c>
      <c r="F25" s="52" t="s">
        <v>145</v>
      </c>
      <c r="G25" s="51" t="s">
        <v>64</v>
      </c>
      <c r="H25" s="3" t="s">
        <v>65</v>
      </c>
      <c r="I25" s="3" t="s">
        <v>65</v>
      </c>
      <c r="J25" s="5" t="s">
        <v>66</v>
      </c>
      <c r="K25" s="26" t="s">
        <v>67</v>
      </c>
      <c r="L25" s="26" t="s">
        <v>68</v>
      </c>
      <c r="M25" s="3" t="s">
        <v>65</v>
      </c>
      <c r="N25" s="3" t="s">
        <v>69</v>
      </c>
      <c r="O25" s="3" t="s">
        <v>69</v>
      </c>
      <c r="P25" s="3" t="s">
        <v>69</v>
      </c>
      <c r="Q25" s="3" t="s">
        <v>95</v>
      </c>
      <c r="R25" s="3" t="s">
        <v>65</v>
      </c>
      <c r="S25" s="3" t="s">
        <v>95</v>
      </c>
      <c r="T25" s="3" t="s">
        <v>70</v>
      </c>
      <c r="U25" s="3" t="s">
        <v>71</v>
      </c>
      <c r="V25" s="3">
        <v>134</v>
      </c>
      <c r="W25" s="3" t="s">
        <v>72</v>
      </c>
      <c r="X25" s="3" t="s">
        <v>72</v>
      </c>
      <c r="Y2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45</v>
      </c>
      <c r="Z2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Row],[CO2-Reduktionspotenzial]]="gering",3.33,0)))*$T$4+((V25-100)*(10/35))*$V$4+IF(Tabelle14[[#This Row],[Betriebskosten]]="&lt;10.000",10,IF(Tabelle14[[#This Row],[Betriebskosten]]="10.000-100.000",6.66,IF(Tabelle14[[#This Row],[Betriebskosten]]="100.000-500.000",3.33,0)))*$X$4)*10,0)</f>
        <v>20</v>
      </c>
      <c r="AA25" s="17" t="s">
        <v>73</v>
      </c>
    </row>
    <row r="26" spans="1:27" ht="58" x14ac:dyDescent="0.35">
      <c r="A26" s="75">
        <v>21</v>
      </c>
      <c r="B26" s="50" t="s">
        <v>146</v>
      </c>
      <c r="C26" s="20" t="s">
        <v>143</v>
      </c>
      <c r="D26" s="50" t="s">
        <v>61</v>
      </c>
      <c r="E26" s="50" t="s">
        <v>147</v>
      </c>
      <c r="F26" s="21" t="s">
        <v>122</v>
      </c>
      <c r="G26" s="51" t="s">
        <v>64</v>
      </c>
      <c r="H26" s="3" t="s">
        <v>65</v>
      </c>
      <c r="I26" s="3" t="s">
        <v>65</v>
      </c>
      <c r="J26" s="5" t="s">
        <v>66</v>
      </c>
      <c r="K26" s="26" t="s">
        <v>67</v>
      </c>
      <c r="L26" s="26" t="s">
        <v>67</v>
      </c>
      <c r="M26" s="3" t="s">
        <v>65</v>
      </c>
      <c r="N26" s="3" t="s">
        <v>65</v>
      </c>
      <c r="O26" s="3" t="s">
        <v>69</v>
      </c>
      <c r="P26" s="3" t="s">
        <v>65</v>
      </c>
      <c r="Q26" s="3" t="s">
        <v>95</v>
      </c>
      <c r="R26" s="3" t="s">
        <v>65</v>
      </c>
      <c r="S26" s="3" t="s">
        <v>69</v>
      </c>
      <c r="T26" s="3" t="s">
        <v>70</v>
      </c>
      <c r="U26" s="3" t="s">
        <v>88</v>
      </c>
      <c r="V26" s="3">
        <v>121</v>
      </c>
      <c r="W26" s="3" t="s">
        <v>72</v>
      </c>
      <c r="X26" s="3" t="s">
        <v>72</v>
      </c>
      <c r="Y2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34</v>
      </c>
      <c r="Z2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Row],[CO2-Reduktionspotenzial]]="gering",3.33,0)))*$T$4+((V26-100)*(10/35))*$V$4+IF(Tabelle14[[#This Row],[Betriebskosten]]="&lt;10.000",10,IF(Tabelle14[[#This Row],[Betriebskosten]]="10.000-100.000",6.66,IF(Tabelle14[[#This Row],[Betriebskosten]]="100.000-500.000",3.33,0)))*$X$4)*10,0)</f>
        <v>22</v>
      </c>
      <c r="AA26" s="17" t="s">
        <v>73</v>
      </c>
    </row>
    <row r="27" spans="1:27" ht="72.5" x14ac:dyDescent="0.35">
      <c r="A27" s="75">
        <v>22</v>
      </c>
      <c r="B27" s="50" t="s">
        <v>148</v>
      </c>
      <c r="C27" s="20" t="s">
        <v>143</v>
      </c>
      <c r="D27" s="50" t="s">
        <v>61</v>
      </c>
      <c r="E27" s="50" t="s">
        <v>149</v>
      </c>
      <c r="F27" s="52" t="s">
        <v>145</v>
      </c>
      <c r="G27" s="51" t="s">
        <v>64</v>
      </c>
      <c r="H27" s="3" t="s">
        <v>65</v>
      </c>
      <c r="I27" s="3" t="s">
        <v>65</v>
      </c>
      <c r="J27" s="5" t="s">
        <v>66</v>
      </c>
      <c r="K27" s="26" t="s">
        <v>68</v>
      </c>
      <c r="L27" s="26" t="s">
        <v>68</v>
      </c>
      <c r="M27" s="3" t="s">
        <v>65</v>
      </c>
      <c r="N27" s="3" t="s">
        <v>69</v>
      </c>
      <c r="O27" s="3" t="s">
        <v>65</v>
      </c>
      <c r="P27" s="3" t="s">
        <v>65</v>
      </c>
      <c r="Q27" s="3" t="s">
        <v>65</v>
      </c>
      <c r="R27" s="3" t="s">
        <v>65</v>
      </c>
      <c r="S27" s="3" t="s">
        <v>69</v>
      </c>
      <c r="T27" s="3" t="s">
        <v>70</v>
      </c>
      <c r="U27" s="3" t="s">
        <v>81</v>
      </c>
      <c r="V27" s="3">
        <v>116</v>
      </c>
      <c r="W27" s="3" t="s">
        <v>72</v>
      </c>
      <c r="X27" s="3" t="s">
        <v>82</v>
      </c>
      <c r="Y2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32.33</v>
      </c>
      <c r="Z2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Row],[CO2-Reduktionspotenzial]]="gering",3.33,0)))*$T$4+((V27-100)*(10/35))*$V$4+IF(Tabelle14[[#This Row],[Betriebskosten]]="&lt;10.000",10,IF(Tabelle14[[#This Row],[Betriebskosten]]="10.000-100.000",6.66,IF(Tabelle14[[#This Row],[Betriebskosten]]="100.000-500.000",3.33,0)))*$X$4)*10,0)</f>
        <v>32</v>
      </c>
      <c r="AA27" s="17" t="s">
        <v>73</v>
      </c>
    </row>
    <row r="28" spans="1:27" ht="43.5" x14ac:dyDescent="0.35">
      <c r="A28" s="75">
        <v>23</v>
      </c>
      <c r="B28" s="50" t="s">
        <v>150</v>
      </c>
      <c r="C28" s="20" t="s">
        <v>143</v>
      </c>
      <c r="D28" s="50" t="s">
        <v>61</v>
      </c>
      <c r="E28" s="50" t="s">
        <v>151</v>
      </c>
      <c r="F28" s="21" t="s">
        <v>152</v>
      </c>
      <c r="G28" s="51" t="s">
        <v>64</v>
      </c>
      <c r="H28" s="3" t="s">
        <v>65</v>
      </c>
      <c r="I28" s="3" t="s">
        <v>65</v>
      </c>
      <c r="J28" s="5" t="s">
        <v>66</v>
      </c>
      <c r="K28" s="26" t="s">
        <v>68</v>
      </c>
      <c r="L28" s="26" t="s">
        <v>102</v>
      </c>
      <c r="M28" s="3" t="s">
        <v>65</v>
      </c>
      <c r="N28" s="3" t="s">
        <v>65</v>
      </c>
      <c r="O28" s="3" t="s">
        <v>69</v>
      </c>
      <c r="P28" s="3" t="s">
        <v>69</v>
      </c>
      <c r="Q28" s="3" t="s">
        <v>95</v>
      </c>
      <c r="R28" s="3" t="s">
        <v>65</v>
      </c>
      <c r="S28" s="3" t="s">
        <v>69</v>
      </c>
      <c r="T28" s="3" t="s">
        <v>70</v>
      </c>
      <c r="U28" s="3" t="s">
        <v>81</v>
      </c>
      <c r="V28" s="3">
        <v>106</v>
      </c>
      <c r="W28" s="3" t="s">
        <v>82</v>
      </c>
      <c r="X28" s="3" t="s">
        <v>82</v>
      </c>
      <c r="Y2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25.830000000000002</v>
      </c>
      <c r="Z2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Row],[CO2-Reduktionspotenzial]]="gering",3.33,0)))*$T$4+((V28-100)*(10/35))*$V$4+IF(Tabelle14[[#This Row],[Betriebskosten]]="&lt;10.000",10,IF(Tabelle14[[#This Row],[Betriebskosten]]="10.000-100.000",6.66,IF(Tabelle14[[#This Row],[Betriebskosten]]="100.000-500.000",3.33,0)))*$X$4)*10,0)</f>
        <v>26</v>
      </c>
      <c r="AA28" s="17" t="s">
        <v>73</v>
      </c>
    </row>
    <row r="29" spans="1:27" ht="72.5" x14ac:dyDescent="0.35">
      <c r="A29" s="75">
        <v>24</v>
      </c>
      <c r="B29" s="50" t="s">
        <v>153</v>
      </c>
      <c r="C29" s="20" t="s">
        <v>143</v>
      </c>
      <c r="D29" s="50" t="s">
        <v>85</v>
      </c>
      <c r="E29" s="50" t="s">
        <v>154</v>
      </c>
      <c r="F29" s="21" t="s">
        <v>145</v>
      </c>
      <c r="G29" s="51" t="s">
        <v>155</v>
      </c>
      <c r="H29" s="3" t="s">
        <v>65</v>
      </c>
      <c r="I29" s="3" t="s">
        <v>65</v>
      </c>
      <c r="J29" s="5" t="s">
        <v>66</v>
      </c>
      <c r="K29" s="26" t="s">
        <v>67</v>
      </c>
      <c r="L29" s="26" t="s">
        <v>68</v>
      </c>
      <c r="M29" s="3" t="s">
        <v>65</v>
      </c>
      <c r="N29" s="3" t="s">
        <v>65</v>
      </c>
      <c r="O29" s="3" t="s">
        <v>69</v>
      </c>
      <c r="P29" s="3" t="s">
        <v>69</v>
      </c>
      <c r="Q29" s="3" t="s">
        <v>95</v>
      </c>
      <c r="R29" s="3" t="s">
        <v>65</v>
      </c>
      <c r="S29" s="3" t="s">
        <v>65</v>
      </c>
      <c r="T29" s="3" t="s">
        <v>96</v>
      </c>
      <c r="U29" s="3" t="s">
        <v>71</v>
      </c>
      <c r="V29" s="3">
        <v>134</v>
      </c>
      <c r="W29" s="3" t="s">
        <v>72</v>
      </c>
      <c r="X29" s="3" t="s">
        <v>72</v>
      </c>
      <c r="Y2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61.158000000000001</v>
      </c>
      <c r="Z2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Row],[CO2-Reduktionspotenzial]]="gering",3.33,0)))*$T$4+((V29-100)*(10/35))*$V$4+IF(Tabelle14[[#This Row],[Betriebskosten]]="&lt;10.000",10,IF(Tabelle14[[#This Row],[Betriebskosten]]="10.000-100.000",6.66,IF(Tabelle14[[#This Row],[Betriebskosten]]="100.000-500.000",3.33,0)))*$X$4)*10,0)</f>
        <v>36</v>
      </c>
      <c r="AA29" s="17" t="s">
        <v>73</v>
      </c>
    </row>
    <row r="30" spans="1:27" ht="58" x14ac:dyDescent="0.35">
      <c r="A30" s="75">
        <v>25</v>
      </c>
      <c r="B30" s="50" t="s">
        <v>156</v>
      </c>
      <c r="C30" s="20" t="s">
        <v>143</v>
      </c>
      <c r="D30" s="20" t="s">
        <v>61</v>
      </c>
      <c r="E30" s="20" t="s">
        <v>157</v>
      </c>
      <c r="F30" s="52" t="s">
        <v>145</v>
      </c>
      <c r="G30" s="51" t="s">
        <v>64</v>
      </c>
      <c r="H30" s="3" t="s">
        <v>65</v>
      </c>
      <c r="I30" s="3" t="s">
        <v>65</v>
      </c>
      <c r="J30" s="5" t="s">
        <v>66</v>
      </c>
      <c r="K30" s="26" t="s">
        <v>67</v>
      </c>
      <c r="L30" s="26" t="s">
        <v>102</v>
      </c>
      <c r="M30" s="3" t="s">
        <v>65</v>
      </c>
      <c r="N30" s="3" t="s">
        <v>65</v>
      </c>
      <c r="O30" s="3" t="s">
        <v>69</v>
      </c>
      <c r="P30" s="3" t="s">
        <v>69</v>
      </c>
      <c r="Q30" s="3" t="s">
        <v>65</v>
      </c>
      <c r="R30" s="3" t="s">
        <v>65</v>
      </c>
      <c r="S30" s="3" t="s">
        <v>69</v>
      </c>
      <c r="T30" s="3" t="s">
        <v>70</v>
      </c>
      <c r="U30" s="3" t="s">
        <v>81</v>
      </c>
      <c r="V30" s="3">
        <v>115</v>
      </c>
      <c r="W30" s="3" t="s">
        <v>72</v>
      </c>
      <c r="X30" s="3" t="s">
        <v>72</v>
      </c>
      <c r="Y3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30</v>
      </c>
      <c r="Z3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Row],[CO2-Reduktionspotenzial]]="gering",3.33,0)))*$T$4+((V30-100)*(10/35))*$V$4+IF(Tabelle14[[#This Row],[Betriebskosten]]="&lt;10.000",10,IF(Tabelle14[[#This Row],[Betriebskosten]]="10.000-100.000",6.66,IF(Tabelle14[[#This Row],[Betriebskosten]]="100.000-500.000",3.33,0)))*$X$4)*10,0)</f>
        <v>30</v>
      </c>
      <c r="AA30" s="17" t="s">
        <v>73</v>
      </c>
    </row>
    <row r="31" spans="1:27" ht="43.5" x14ac:dyDescent="0.35">
      <c r="A31" s="75">
        <v>26</v>
      </c>
      <c r="B31" s="50" t="s">
        <v>158</v>
      </c>
      <c r="C31" s="20" t="s">
        <v>143</v>
      </c>
      <c r="D31" s="20" t="s">
        <v>61</v>
      </c>
      <c r="E31" s="50" t="s">
        <v>159</v>
      </c>
      <c r="F31" s="52" t="s">
        <v>145</v>
      </c>
      <c r="G31" s="51" t="s">
        <v>64</v>
      </c>
      <c r="H31" s="3" t="s">
        <v>65</v>
      </c>
      <c r="I31" s="3" t="s">
        <v>65</v>
      </c>
      <c r="J31" s="5" t="s">
        <v>66</v>
      </c>
      <c r="K31" s="26" t="s">
        <v>67</v>
      </c>
      <c r="L31" s="26" t="s">
        <v>68</v>
      </c>
      <c r="M31" s="3" t="s">
        <v>65</v>
      </c>
      <c r="N31" s="3" t="s">
        <v>65</v>
      </c>
      <c r="O31" s="3" t="s">
        <v>69</v>
      </c>
      <c r="P31" s="3" t="s">
        <v>69</v>
      </c>
      <c r="Q31" s="3" t="s">
        <v>65</v>
      </c>
      <c r="R31" s="3" t="s">
        <v>65</v>
      </c>
      <c r="S31" s="3" t="s">
        <v>65</v>
      </c>
      <c r="T31" s="3" t="s">
        <v>80</v>
      </c>
      <c r="U31" s="3" t="s">
        <v>88</v>
      </c>
      <c r="V31" s="3">
        <v>122</v>
      </c>
      <c r="W31" s="3" t="s">
        <v>72</v>
      </c>
      <c r="X31" s="3" t="s">
        <v>82</v>
      </c>
      <c r="Y3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58.146000000000001</v>
      </c>
      <c r="Z3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Row],[CO2-Reduktionspotenzial]]="gering",3.33,0)))*$T$4+((V31-100)*(10/35))*$V$4+IF(Tabelle14[[#This Row],[Betriebskosten]]="&lt;10.000",10,IF(Tabelle14[[#This Row],[Betriebskosten]]="10.000-100.000",6.66,IF(Tabelle14[[#This Row],[Betriebskosten]]="100.000-500.000",3.33,0)))*$X$4)*10,0)</f>
        <v>46</v>
      </c>
      <c r="AA31" s="17" t="s">
        <v>73</v>
      </c>
    </row>
    <row r="32" spans="1:27" ht="43.5" x14ac:dyDescent="0.35">
      <c r="A32" s="75">
        <v>27</v>
      </c>
      <c r="B32" s="50" t="s">
        <v>160</v>
      </c>
      <c r="C32" s="20" t="s">
        <v>143</v>
      </c>
      <c r="D32" s="20" t="s">
        <v>161</v>
      </c>
      <c r="E32" s="50" t="s">
        <v>162</v>
      </c>
      <c r="F32" s="52" t="s">
        <v>145</v>
      </c>
      <c r="G32" s="51" t="s">
        <v>64</v>
      </c>
      <c r="H32" s="3" t="s">
        <v>65</v>
      </c>
      <c r="I32" s="3" t="s">
        <v>65</v>
      </c>
      <c r="J32" s="5" t="s">
        <v>66</v>
      </c>
      <c r="K32" s="26" t="s">
        <v>67</v>
      </c>
      <c r="L32" s="26" t="s">
        <v>67</v>
      </c>
      <c r="M32" s="3" t="s">
        <v>65</v>
      </c>
      <c r="N32" s="3" t="s">
        <v>69</v>
      </c>
      <c r="O32" s="3" t="s">
        <v>69</v>
      </c>
      <c r="P32" s="3" t="s">
        <v>65</v>
      </c>
      <c r="Q32" s="3" t="s">
        <v>65</v>
      </c>
      <c r="R32" s="3" t="s">
        <v>65</v>
      </c>
      <c r="S32" s="3" t="s">
        <v>69</v>
      </c>
      <c r="T32" s="3" t="s">
        <v>70</v>
      </c>
      <c r="U32" s="3" t="s">
        <v>88</v>
      </c>
      <c r="V32" s="3">
        <v>121</v>
      </c>
      <c r="W32" s="3" t="s">
        <v>72</v>
      </c>
      <c r="X32" s="3" t="s">
        <v>72</v>
      </c>
      <c r="Y3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31.5</v>
      </c>
      <c r="Z3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Row],[CO2-Reduktionspotenzial]]="gering",3.33,0)))*$T$4+((V32-100)*(10/35))*$V$4+IF(Tabelle14[[#This Row],[Betriebskosten]]="&lt;10.000",10,IF(Tabelle14[[#This Row],[Betriebskosten]]="10.000-100.000",6.66,IF(Tabelle14[[#This Row],[Betriebskosten]]="100.000-500.000",3.33,0)))*$X$4)*10,0)</f>
        <v>19</v>
      </c>
      <c r="AA32" s="17" t="s">
        <v>73</v>
      </c>
    </row>
    <row r="33" spans="1:27" ht="58" x14ac:dyDescent="0.35">
      <c r="A33" s="75">
        <v>28</v>
      </c>
      <c r="B33" s="50" t="s">
        <v>163</v>
      </c>
      <c r="C33" s="20" t="s">
        <v>143</v>
      </c>
      <c r="D33" s="20" t="s">
        <v>61</v>
      </c>
      <c r="E33" s="50" t="s">
        <v>164</v>
      </c>
      <c r="F33" s="52" t="s">
        <v>145</v>
      </c>
      <c r="G33" s="36" t="s">
        <v>64</v>
      </c>
      <c r="H33" s="3" t="s">
        <v>65</v>
      </c>
      <c r="I33" s="3" t="s">
        <v>65</v>
      </c>
      <c r="J33" s="5" t="s">
        <v>66</v>
      </c>
      <c r="K33" s="26" t="s">
        <v>67</v>
      </c>
      <c r="L33" s="26" t="s">
        <v>67</v>
      </c>
      <c r="M33" s="3" t="s">
        <v>65</v>
      </c>
      <c r="N33" s="3" t="s">
        <v>69</v>
      </c>
      <c r="O33" s="3" t="s">
        <v>69</v>
      </c>
      <c r="P33" s="3" t="s">
        <v>69</v>
      </c>
      <c r="Q33" s="3" t="s">
        <v>95</v>
      </c>
      <c r="R33" s="3" t="s">
        <v>65</v>
      </c>
      <c r="S33" s="3" t="s">
        <v>69</v>
      </c>
      <c r="T33" s="3" t="s">
        <v>70</v>
      </c>
      <c r="U33" s="3" t="s">
        <v>71</v>
      </c>
      <c r="V33" s="3">
        <v>137</v>
      </c>
      <c r="W33" s="3" t="s">
        <v>72</v>
      </c>
      <c r="X33" s="3" t="s">
        <v>72</v>
      </c>
      <c r="Y3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37.5</v>
      </c>
      <c r="Z3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Row],[CO2-Reduktionspotenzial]]="gering",3.33,0)))*$T$4+((V33-100)*(10/35))*$V$4+IF(Tabelle14[[#This Row],[Betriebskosten]]="&lt;10.000",10,IF(Tabelle14[[#This Row],[Betriebskosten]]="10.000-100.000",6.66,IF(Tabelle14[[#This Row],[Betriebskosten]]="100.000-500.000",3.33,0)))*$X$4)*10,0)</f>
        <v>13</v>
      </c>
      <c r="AA33" s="17" t="s">
        <v>73</v>
      </c>
    </row>
    <row r="34" spans="1:27" ht="58" x14ac:dyDescent="0.35">
      <c r="A34" s="75">
        <v>29</v>
      </c>
      <c r="B34" s="20" t="s">
        <v>165</v>
      </c>
      <c r="C34" s="20" t="s">
        <v>109</v>
      </c>
      <c r="D34" s="50" t="s">
        <v>92</v>
      </c>
      <c r="E34" s="50" t="s">
        <v>166</v>
      </c>
      <c r="F34" s="21" t="s">
        <v>111</v>
      </c>
      <c r="G34" s="37" t="s">
        <v>125</v>
      </c>
      <c r="H34" s="3" t="s">
        <v>65</v>
      </c>
      <c r="I34" s="3" t="s">
        <v>65</v>
      </c>
      <c r="J34" s="5" t="s">
        <v>66</v>
      </c>
      <c r="K34" s="26" t="s">
        <v>67</v>
      </c>
      <c r="L34" s="26" t="s">
        <v>102</v>
      </c>
      <c r="M34" s="3" t="s">
        <v>65</v>
      </c>
      <c r="N34" s="3" t="s">
        <v>65</v>
      </c>
      <c r="O34" s="3" t="s">
        <v>69</v>
      </c>
      <c r="P34" s="3" t="s">
        <v>69</v>
      </c>
      <c r="Q34" s="3" t="s">
        <v>69</v>
      </c>
      <c r="R34" s="3" t="s">
        <v>65</v>
      </c>
      <c r="S34" s="3" t="s">
        <v>69</v>
      </c>
      <c r="T34" s="3" t="s">
        <v>80</v>
      </c>
      <c r="U34" s="3" t="s">
        <v>81</v>
      </c>
      <c r="V34" s="3">
        <v>116</v>
      </c>
      <c r="W34" s="3" t="s">
        <v>82</v>
      </c>
      <c r="X34" s="3" t="s">
        <v>72</v>
      </c>
      <c r="Y3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3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Row],[CO2-Reduktionspotenzial]]="gering",3.33,0)))*$T$4+((V34-100)*(10/35))*$V$4+IF(Tabelle14[[#This Row],[Betriebskosten]]="&lt;10.000",10,IF(Tabelle14[[#This Row],[Betriebskosten]]="10.000-100.000",6.66,IF(Tabelle14[[#This Row],[Betriebskosten]]="100.000-500.000",3.33,0)))*$X$4)*10,0)</f>
        <v>42</v>
      </c>
      <c r="AA34" s="17" t="s">
        <v>83</v>
      </c>
    </row>
    <row r="35" spans="1:27" ht="130.5" x14ac:dyDescent="0.35">
      <c r="A35" s="75">
        <v>30</v>
      </c>
      <c r="B35" s="20" t="s">
        <v>167</v>
      </c>
      <c r="C35" s="20" t="s">
        <v>168</v>
      </c>
      <c r="D35" s="50" t="s">
        <v>92</v>
      </c>
      <c r="E35" s="20" t="s">
        <v>169</v>
      </c>
      <c r="F35" s="21" t="s">
        <v>122</v>
      </c>
      <c r="G35" s="36" t="s">
        <v>64</v>
      </c>
      <c r="H35" s="3" t="s">
        <v>65</v>
      </c>
      <c r="I35" s="3" t="s">
        <v>65</v>
      </c>
      <c r="J35" s="5" t="s">
        <v>66</v>
      </c>
      <c r="K35" s="26" t="s">
        <v>67</v>
      </c>
      <c r="L35" s="26" t="s">
        <v>68</v>
      </c>
      <c r="M35" s="3" t="s">
        <v>65</v>
      </c>
      <c r="N35" s="3" t="s">
        <v>65</v>
      </c>
      <c r="O35" s="3" t="s">
        <v>69</v>
      </c>
      <c r="P35" s="3" t="s">
        <v>65</v>
      </c>
      <c r="Q35" s="3" t="s">
        <v>95</v>
      </c>
      <c r="R35" s="3" t="s">
        <v>65</v>
      </c>
      <c r="S35" s="3" t="s">
        <v>69</v>
      </c>
      <c r="T35" s="3" t="s">
        <v>70</v>
      </c>
      <c r="U35" s="3" t="s">
        <v>88</v>
      </c>
      <c r="V35" s="3">
        <v>125</v>
      </c>
      <c r="W35" s="3" t="s">
        <v>72</v>
      </c>
      <c r="X35" s="3" t="s">
        <v>72</v>
      </c>
      <c r="Y3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v>
      </c>
      <c r="Z3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Row],[CO2-Reduktionspotenzial]]="gering",3.33,0)))*$T$4+((V35-100)*(10/35))*$V$4+IF(Tabelle14[[#This Row],[Betriebskosten]]="&lt;10.000",10,IF(Tabelle14[[#This Row],[Betriebskosten]]="10.000-100.000",6.66,IF(Tabelle14[[#This Row],[Betriebskosten]]="100.000-500.000",3.33,0)))*$X$4)*10,0)</f>
        <v>27</v>
      </c>
      <c r="AA35" s="17" t="s">
        <v>73</v>
      </c>
    </row>
    <row r="36" spans="1:27" ht="72.75" customHeight="1" x14ac:dyDescent="0.35">
      <c r="A36" s="75">
        <v>31</v>
      </c>
      <c r="B36" s="50" t="s">
        <v>170</v>
      </c>
      <c r="C36" s="20" t="s">
        <v>168</v>
      </c>
      <c r="D36" s="50" t="s">
        <v>92</v>
      </c>
      <c r="E36" s="50" t="s">
        <v>171</v>
      </c>
      <c r="F36" s="21" t="s">
        <v>122</v>
      </c>
      <c r="G36" s="37" t="s">
        <v>141</v>
      </c>
      <c r="H36" s="3" t="s">
        <v>65</v>
      </c>
      <c r="I36" s="3" t="s">
        <v>65</v>
      </c>
      <c r="J36" s="5" t="s">
        <v>66</v>
      </c>
      <c r="K36" s="26" t="s">
        <v>67</v>
      </c>
      <c r="L36" s="26" t="s">
        <v>68</v>
      </c>
      <c r="M36" s="3" t="s">
        <v>65</v>
      </c>
      <c r="N36" s="3" t="s">
        <v>69</v>
      </c>
      <c r="O36" s="3" t="s">
        <v>69</v>
      </c>
      <c r="P36" s="3" t="s">
        <v>65</v>
      </c>
      <c r="Q36" s="3" t="s">
        <v>69</v>
      </c>
      <c r="R36" s="3" t="s">
        <v>65</v>
      </c>
      <c r="S36" s="3" t="s">
        <v>65</v>
      </c>
      <c r="T36" s="3" t="s">
        <v>96</v>
      </c>
      <c r="U36" s="3" t="s">
        <v>88</v>
      </c>
      <c r="V36" s="3">
        <v>125</v>
      </c>
      <c r="W36" s="3" t="s">
        <v>72</v>
      </c>
      <c r="X36" s="3" t="s">
        <v>72</v>
      </c>
      <c r="Y3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45.158000000000001</v>
      </c>
      <c r="Z3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Row],[CO2-Reduktionspotenzial]]="gering",3.33,0)))*$T$4+((V36-100)*(10/35))*$V$4+IF(Tabelle14[[#This Row],[Betriebskosten]]="&lt;10.000",10,IF(Tabelle14[[#This Row],[Betriebskosten]]="10.000-100.000",6.66,IF(Tabelle14[[#This Row],[Betriebskosten]]="100.000-500.000",3.33,0)))*$X$4)*10,0)</f>
        <v>33</v>
      </c>
      <c r="AA36" s="17" t="s">
        <v>73</v>
      </c>
    </row>
    <row r="37" spans="1:27" ht="101.5" x14ac:dyDescent="0.35">
      <c r="A37" s="75">
        <v>32</v>
      </c>
      <c r="B37" s="50" t="s">
        <v>172</v>
      </c>
      <c r="C37" s="20" t="s">
        <v>168</v>
      </c>
      <c r="D37" s="50" t="s">
        <v>92</v>
      </c>
      <c r="E37" s="20" t="s">
        <v>173</v>
      </c>
      <c r="F37" s="21" t="s">
        <v>122</v>
      </c>
      <c r="G37" s="36" t="s">
        <v>64</v>
      </c>
      <c r="H37" s="3" t="s">
        <v>65</v>
      </c>
      <c r="I37" s="3" t="s">
        <v>65</v>
      </c>
      <c r="J37" s="5" t="s">
        <v>66</v>
      </c>
      <c r="K37" s="26" t="s">
        <v>67</v>
      </c>
      <c r="L37" s="26" t="s">
        <v>68</v>
      </c>
      <c r="M37" s="3" t="s">
        <v>65</v>
      </c>
      <c r="N37" s="3" t="s">
        <v>69</v>
      </c>
      <c r="O37" s="3" t="s">
        <v>69</v>
      </c>
      <c r="P37" s="3" t="s">
        <v>69</v>
      </c>
      <c r="Q37" s="3" t="s">
        <v>95</v>
      </c>
      <c r="R37" s="3" t="s">
        <v>65</v>
      </c>
      <c r="S37" s="3" t="s">
        <v>69</v>
      </c>
      <c r="T37" s="3" t="s">
        <v>70</v>
      </c>
      <c r="U37" s="3" t="s">
        <v>88</v>
      </c>
      <c r="V37" s="3">
        <v>119</v>
      </c>
      <c r="W37" s="3" t="s">
        <v>72</v>
      </c>
      <c r="X37" s="3" t="s">
        <v>72</v>
      </c>
      <c r="Y3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30</v>
      </c>
      <c r="Z3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Row],[CO2-Reduktionspotenzial]]="gering",3.33,0)))*$T$4+((V37-100)*(10/35))*$V$4+IF(Tabelle14[[#This Row],[Betriebskosten]]="&lt;10.000",10,IF(Tabelle14[[#This Row],[Betriebskosten]]="10.000-100.000",6.66,IF(Tabelle14[[#This Row],[Betriebskosten]]="100.000-500.000",3.33,0)))*$X$4)*10,0)</f>
        <v>18</v>
      </c>
      <c r="AA37" s="17" t="s">
        <v>73</v>
      </c>
    </row>
    <row r="38" spans="1:27" ht="43.5" x14ac:dyDescent="0.35">
      <c r="A38" s="75">
        <v>33</v>
      </c>
      <c r="B38" s="20" t="s">
        <v>174</v>
      </c>
      <c r="C38" s="20" t="s">
        <v>168</v>
      </c>
      <c r="D38" s="50" t="s">
        <v>92</v>
      </c>
      <c r="E38" s="50" t="s">
        <v>175</v>
      </c>
      <c r="F38" s="21" t="s">
        <v>145</v>
      </c>
      <c r="G38" s="36" t="s">
        <v>64</v>
      </c>
      <c r="H38" s="3" t="s">
        <v>65</v>
      </c>
      <c r="I38" s="3" t="s">
        <v>65</v>
      </c>
      <c r="J38" s="5" t="s">
        <v>66</v>
      </c>
      <c r="K38" s="26" t="s">
        <v>67</v>
      </c>
      <c r="L38" s="26" t="s">
        <v>102</v>
      </c>
      <c r="M38" s="3" t="s">
        <v>65</v>
      </c>
      <c r="N38" s="3" t="s">
        <v>69</v>
      </c>
      <c r="O38" s="3" t="s">
        <v>69</v>
      </c>
      <c r="P38" s="3" t="s">
        <v>69</v>
      </c>
      <c r="Q38" s="3" t="s">
        <v>69</v>
      </c>
      <c r="R38" s="3" t="s">
        <v>65</v>
      </c>
      <c r="S38" s="3" t="s">
        <v>95</v>
      </c>
      <c r="T38" s="3" t="s">
        <v>96</v>
      </c>
      <c r="U38" s="3" t="s">
        <v>81</v>
      </c>
      <c r="V38" s="3">
        <v>112</v>
      </c>
      <c r="W38" s="3" t="s">
        <v>82</v>
      </c>
      <c r="X38" s="3" t="s">
        <v>72</v>
      </c>
      <c r="Y3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31.158000000000001</v>
      </c>
      <c r="Z3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Row],[CO2-Reduktionspotenzial]]="gering",3.33,0)))*$T$4+((V38-100)*(10/35))*$V$4+IF(Tabelle14[[#This Row],[Betriebskosten]]="&lt;10.000",10,IF(Tabelle14[[#This Row],[Betriebskosten]]="10.000-100.000",6.66,IF(Tabelle14[[#This Row],[Betriebskosten]]="100.000-500.000",3.33,0)))*$X$4)*10,0)</f>
        <v>31</v>
      </c>
      <c r="AA38" s="17" t="s">
        <v>73</v>
      </c>
    </row>
    <row r="39" spans="1:27" ht="101.5" x14ac:dyDescent="0.35">
      <c r="A39" s="75">
        <v>34</v>
      </c>
      <c r="B39" s="50" t="s">
        <v>176</v>
      </c>
      <c r="C39" s="20" t="s">
        <v>168</v>
      </c>
      <c r="D39" s="50" t="s">
        <v>92</v>
      </c>
      <c r="E39" s="50" t="s">
        <v>177</v>
      </c>
      <c r="F39" s="21" t="s">
        <v>145</v>
      </c>
      <c r="G39" s="37" t="s">
        <v>64</v>
      </c>
      <c r="H39" s="3" t="s">
        <v>65</v>
      </c>
      <c r="I39" s="3" t="s">
        <v>65</v>
      </c>
      <c r="J39" s="5" t="s">
        <v>66</v>
      </c>
      <c r="K39" s="26" t="s">
        <v>67</v>
      </c>
      <c r="L39" s="26" t="s">
        <v>102</v>
      </c>
      <c r="M39" s="3" t="s">
        <v>65</v>
      </c>
      <c r="N39" s="3" t="s">
        <v>65</v>
      </c>
      <c r="O39" s="3" t="s">
        <v>69</v>
      </c>
      <c r="P39" s="3" t="s">
        <v>69</v>
      </c>
      <c r="Q39" s="3" t="s">
        <v>65</v>
      </c>
      <c r="R39" s="3" t="s">
        <v>65</v>
      </c>
      <c r="S39" s="3" t="s">
        <v>65</v>
      </c>
      <c r="T39" s="3" t="s">
        <v>96</v>
      </c>
      <c r="U39" s="3" t="s">
        <v>88</v>
      </c>
      <c r="V39" s="3">
        <v>118</v>
      </c>
      <c r="W39" s="3" t="s">
        <v>72</v>
      </c>
      <c r="X39" s="3" t="s">
        <v>82</v>
      </c>
      <c r="Y3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54.488</v>
      </c>
      <c r="Z3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Row],[CO2-Reduktionspotenzial]]="gering",3.33,0)))*$T$4+((V39-100)*(10/35))*$V$4+IF(Tabelle14[[#This Row],[Betriebskosten]]="&lt;10.000",10,IF(Tabelle14[[#This Row],[Betriebskosten]]="10.000-100.000",6.66,IF(Tabelle14[[#This Row],[Betriebskosten]]="100.000-500.000",3.33,0)))*$X$4)*10,0)</f>
        <v>42</v>
      </c>
      <c r="AA39" s="44" t="s">
        <v>73</v>
      </c>
    </row>
    <row r="40" spans="1:27" ht="116" x14ac:dyDescent="0.35">
      <c r="A40" s="75">
        <v>35</v>
      </c>
      <c r="B40" s="50" t="s">
        <v>178</v>
      </c>
      <c r="C40" s="20" t="s">
        <v>168</v>
      </c>
      <c r="D40" s="50" t="s">
        <v>92</v>
      </c>
      <c r="E40" s="23" t="s">
        <v>179</v>
      </c>
      <c r="F40" s="21" t="s">
        <v>122</v>
      </c>
      <c r="G40" s="51" t="s">
        <v>64</v>
      </c>
      <c r="H40" s="3" t="s">
        <v>65</v>
      </c>
      <c r="I40" s="3" t="s">
        <v>65</v>
      </c>
      <c r="J40" s="5" t="s">
        <v>66</v>
      </c>
      <c r="K40" s="26" t="s">
        <v>67</v>
      </c>
      <c r="L40" s="26" t="s">
        <v>68</v>
      </c>
      <c r="M40" s="3" t="s">
        <v>65</v>
      </c>
      <c r="N40" s="3" t="s">
        <v>69</v>
      </c>
      <c r="O40" s="3" t="s">
        <v>65</v>
      </c>
      <c r="P40" s="3" t="s">
        <v>65</v>
      </c>
      <c r="Q40" s="3" t="s">
        <v>65</v>
      </c>
      <c r="R40" s="3" t="s">
        <v>65</v>
      </c>
      <c r="S40" s="3" t="s">
        <v>69</v>
      </c>
      <c r="T40" s="3" t="s">
        <v>96</v>
      </c>
      <c r="U40" s="3" t="s">
        <v>81</v>
      </c>
      <c r="V40" s="3">
        <v>110</v>
      </c>
      <c r="W40" s="3" t="s">
        <v>72</v>
      </c>
      <c r="X40" s="3" t="s">
        <v>72</v>
      </c>
      <c r="Y4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42.658000000000001</v>
      </c>
      <c r="Z4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Row],[CO2-Reduktionspotenzial]]="gering",3.33,0)))*$T$4+((V40-100)*(10/35))*$V$4+IF(Tabelle14[[#This Row],[Betriebskosten]]="&lt;10.000",10,IF(Tabelle14[[#This Row],[Betriebskosten]]="10.000-100.000",6.66,IF(Tabelle14[[#This Row],[Betriebskosten]]="100.000-500.000",3.33,0)))*$X$4)*10,0)</f>
        <v>43</v>
      </c>
      <c r="AA40" s="17" t="s">
        <v>73</v>
      </c>
    </row>
    <row r="41" spans="1:27" ht="58" x14ac:dyDescent="0.35">
      <c r="A41" s="75">
        <v>36</v>
      </c>
      <c r="B41" s="21" t="s">
        <v>180</v>
      </c>
      <c r="C41" s="21" t="s">
        <v>168</v>
      </c>
      <c r="D41" s="21" t="s">
        <v>92</v>
      </c>
      <c r="E41" s="21" t="s">
        <v>181</v>
      </c>
      <c r="F41" s="21" t="s">
        <v>182</v>
      </c>
      <c r="G41" s="38" t="s">
        <v>64</v>
      </c>
      <c r="H41" s="21" t="s">
        <v>65</v>
      </c>
      <c r="I41" s="21" t="s">
        <v>65</v>
      </c>
      <c r="J41" s="21" t="s">
        <v>66</v>
      </c>
      <c r="K41" s="21" t="s">
        <v>67</v>
      </c>
      <c r="L41" s="30" t="s">
        <v>68</v>
      </c>
      <c r="M41" s="21" t="s">
        <v>65</v>
      </c>
      <c r="N41" s="21" t="s">
        <v>65</v>
      </c>
      <c r="O41" s="21" t="s">
        <v>65</v>
      </c>
      <c r="P41" s="21" t="s">
        <v>65</v>
      </c>
      <c r="Q41" s="21" t="s">
        <v>65</v>
      </c>
      <c r="R41" s="21" t="s">
        <v>65</v>
      </c>
      <c r="S41" s="21" t="s">
        <v>69</v>
      </c>
      <c r="T41" s="21" t="s">
        <v>70</v>
      </c>
      <c r="U41" s="21" t="s">
        <v>81</v>
      </c>
      <c r="V41" s="21">
        <v>108</v>
      </c>
      <c r="W41" s="21" t="s">
        <v>72</v>
      </c>
      <c r="X41" s="21" t="s">
        <v>72</v>
      </c>
      <c r="Y4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v>
      </c>
      <c r="Z4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Row],[CO2-Reduktionspotenzial]]="gering",3.33,0)))*$T$4+((V41-100)*(10/35))*$V$4+IF(Tabelle14[[#This Row],[Betriebskosten]]="&lt;10.000",10,IF(Tabelle14[[#This Row],[Betriebskosten]]="10.000-100.000",6.66,IF(Tabelle14[[#This Row],[Betriebskosten]]="100.000-500.000",3.33,0)))*$X$4)*10,0)</f>
        <v>39</v>
      </c>
      <c r="AA41" s="17" t="s">
        <v>73</v>
      </c>
    </row>
    <row r="42" spans="1:27" ht="58" x14ac:dyDescent="0.35">
      <c r="A42" s="75">
        <v>37</v>
      </c>
      <c r="B42" s="20" t="s">
        <v>183</v>
      </c>
      <c r="C42" s="20" t="s">
        <v>75</v>
      </c>
      <c r="D42" s="50" t="s">
        <v>92</v>
      </c>
      <c r="E42" s="20" t="s">
        <v>184</v>
      </c>
      <c r="F42" s="21" t="s">
        <v>185</v>
      </c>
      <c r="G42" s="51" t="s">
        <v>64</v>
      </c>
      <c r="H42" s="3" t="s">
        <v>65</v>
      </c>
      <c r="I42" s="3" t="s">
        <v>65</v>
      </c>
      <c r="J42" s="5" t="s">
        <v>66</v>
      </c>
      <c r="K42" s="26" t="s">
        <v>67</v>
      </c>
      <c r="L42" s="26" t="s">
        <v>102</v>
      </c>
      <c r="M42" s="3" t="s">
        <v>65</v>
      </c>
      <c r="N42" s="3" t="s">
        <v>69</v>
      </c>
      <c r="O42" s="3" t="s">
        <v>69</v>
      </c>
      <c r="P42" s="3" t="s">
        <v>69</v>
      </c>
      <c r="Q42" s="3" t="s">
        <v>69</v>
      </c>
      <c r="R42" s="3" t="s">
        <v>65</v>
      </c>
      <c r="S42" s="3" t="s">
        <v>65</v>
      </c>
      <c r="T42" s="3" t="s">
        <v>80</v>
      </c>
      <c r="U42" s="3" t="s">
        <v>81</v>
      </c>
      <c r="V42" s="3">
        <v>113</v>
      </c>
      <c r="W42" s="3" t="s">
        <v>72</v>
      </c>
      <c r="X42" s="3" t="s">
        <v>72</v>
      </c>
      <c r="Y4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4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Row],[CO2-Reduktionspotenzial]]="gering",3.33,0)))*$T$4+((V42-100)*(10/35))*$V$4+IF(Tabelle14[[#This Row],[Betriebskosten]]="&lt;10.000",10,IF(Tabelle14[[#This Row],[Betriebskosten]]="10.000-100.000",6.66,IF(Tabelle14[[#This Row],[Betriebskosten]]="100.000-500.000",3.33,0)))*$X$4)*10,0)</f>
        <v>42</v>
      </c>
      <c r="AA42" s="17" t="s">
        <v>83</v>
      </c>
    </row>
    <row r="43" spans="1:27" ht="43.5" x14ac:dyDescent="0.35">
      <c r="A43" s="75">
        <v>38</v>
      </c>
      <c r="B43" s="50" t="s">
        <v>186</v>
      </c>
      <c r="C43" s="20" t="s">
        <v>187</v>
      </c>
      <c r="D43" s="50" t="s">
        <v>92</v>
      </c>
      <c r="E43" s="20" t="s">
        <v>188</v>
      </c>
      <c r="F43" s="21" t="s">
        <v>111</v>
      </c>
      <c r="G43" s="51" t="s">
        <v>79</v>
      </c>
      <c r="H43" s="3" t="s">
        <v>65</v>
      </c>
      <c r="I43" s="3" t="s">
        <v>65</v>
      </c>
      <c r="J43" s="5" t="s">
        <v>66</v>
      </c>
      <c r="K43" s="26" t="s">
        <v>67</v>
      </c>
      <c r="L43" s="26" t="s">
        <v>68</v>
      </c>
      <c r="M43" s="3" t="s">
        <v>65</v>
      </c>
      <c r="N43" s="3" t="s">
        <v>69</v>
      </c>
      <c r="O43" s="3" t="s">
        <v>69</v>
      </c>
      <c r="P43" s="3" t="s">
        <v>69</v>
      </c>
      <c r="Q43" s="3" t="s">
        <v>69</v>
      </c>
      <c r="R43" s="3" t="s">
        <v>65</v>
      </c>
      <c r="S43" s="3" t="s">
        <v>69</v>
      </c>
      <c r="T43" s="3" t="s">
        <v>96</v>
      </c>
      <c r="U43" s="3" t="s">
        <v>81</v>
      </c>
      <c r="V43" s="3">
        <v>104</v>
      </c>
      <c r="W43" s="3" t="s">
        <v>72</v>
      </c>
      <c r="X43" s="3" t="s">
        <v>72</v>
      </c>
      <c r="Y4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23.658000000000001</v>
      </c>
      <c r="Z4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Row],[CO2-Reduktionspotenzial]]="gering",3.33,0)))*$T$4+((V43-100)*(10/35))*$V$4+IF(Tabelle14[[#This Row],[Betriebskosten]]="&lt;10.000",10,IF(Tabelle14[[#This Row],[Betriebskosten]]="10.000-100.000",6.66,IF(Tabelle14[[#This Row],[Betriebskosten]]="100.000-500.000",3.33,0)))*$X$4)*10,0)</f>
        <v>24</v>
      </c>
      <c r="AA43" s="17" t="s">
        <v>83</v>
      </c>
    </row>
    <row r="44" spans="1:27" ht="130.5" x14ac:dyDescent="0.35">
      <c r="A44" s="75">
        <v>39</v>
      </c>
      <c r="B44" s="20" t="s">
        <v>189</v>
      </c>
      <c r="C44" s="20" t="s">
        <v>143</v>
      </c>
      <c r="D44" s="50" t="s">
        <v>190</v>
      </c>
      <c r="E44" s="20" t="s">
        <v>191</v>
      </c>
      <c r="F44" s="21" t="s">
        <v>185</v>
      </c>
      <c r="G44" s="51" t="s">
        <v>155</v>
      </c>
      <c r="H44" s="3" t="s">
        <v>65</v>
      </c>
      <c r="I44" s="3" t="s">
        <v>65</v>
      </c>
      <c r="J44" s="5" t="s">
        <v>66</v>
      </c>
      <c r="K44" s="26" t="s">
        <v>67</v>
      </c>
      <c r="L44" s="26" t="s">
        <v>102</v>
      </c>
      <c r="M44" s="3" t="s">
        <v>65</v>
      </c>
      <c r="N44" s="3" t="s">
        <v>69</v>
      </c>
      <c r="O44" s="3" t="s">
        <v>69</v>
      </c>
      <c r="P44" s="3" t="s">
        <v>69</v>
      </c>
      <c r="Q44" s="3" t="s">
        <v>65</v>
      </c>
      <c r="R44" s="3" t="s">
        <v>65</v>
      </c>
      <c r="S44" s="3" t="s">
        <v>69</v>
      </c>
      <c r="T44" s="3" t="s">
        <v>119</v>
      </c>
      <c r="U44" s="3" t="s">
        <v>88</v>
      </c>
      <c r="V44" s="3">
        <v>124</v>
      </c>
      <c r="W44" s="3" t="s">
        <v>72</v>
      </c>
      <c r="X44" s="3" t="s">
        <v>82</v>
      </c>
      <c r="Y4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61.83</v>
      </c>
      <c r="Z4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Row],[CO2-Reduktionspotenzial]]="gering",3.33,0)))*$T$4+((V44-100)*(10/35))*$V$4+IF(Tabelle14[[#This Row],[Betriebskosten]]="&lt;10.000",10,IF(Tabelle14[[#This Row],[Betriebskosten]]="10.000-100.000",6.66,IF(Tabelle14[[#This Row],[Betriebskosten]]="100.000-500.000",3.33,0)))*$X$4)*10,0)</f>
        <v>49</v>
      </c>
      <c r="AA44" s="17" t="s">
        <v>73</v>
      </c>
    </row>
    <row r="45" spans="1:27" ht="56.25" customHeight="1" x14ac:dyDescent="0.35">
      <c r="A45" s="75">
        <v>40</v>
      </c>
      <c r="B45" s="20" t="s">
        <v>192</v>
      </c>
      <c r="C45" s="20" t="s">
        <v>168</v>
      </c>
      <c r="D45" s="50" t="s">
        <v>193</v>
      </c>
      <c r="E45" s="20" t="s">
        <v>194</v>
      </c>
      <c r="F45" s="21" t="s">
        <v>122</v>
      </c>
      <c r="G45" s="51" t="s">
        <v>64</v>
      </c>
      <c r="H45" s="3" t="s">
        <v>65</v>
      </c>
      <c r="I45" s="3" t="s">
        <v>65</v>
      </c>
      <c r="J45" s="5" t="s">
        <v>66</v>
      </c>
      <c r="K45" s="26" t="s">
        <v>67</v>
      </c>
      <c r="L45" s="26" t="s">
        <v>68</v>
      </c>
      <c r="M45" s="3" t="s">
        <v>65</v>
      </c>
      <c r="N45" s="3" t="s">
        <v>65</v>
      </c>
      <c r="O45" s="3" t="s">
        <v>65</v>
      </c>
      <c r="P45" s="3" t="s">
        <v>65</v>
      </c>
      <c r="Q45" s="3" t="s">
        <v>65</v>
      </c>
      <c r="R45" s="3" t="s">
        <v>65</v>
      </c>
      <c r="S45" s="3" t="s">
        <v>95</v>
      </c>
      <c r="T45" s="3" t="s">
        <v>70</v>
      </c>
      <c r="U45" s="3" t="s">
        <v>81</v>
      </c>
      <c r="V45" s="3">
        <v>117</v>
      </c>
      <c r="W45" s="3" t="s">
        <v>72</v>
      </c>
      <c r="X45" s="3" t="s">
        <v>72</v>
      </c>
      <c r="Y4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41.5</v>
      </c>
      <c r="Z4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Row],[CO2-Reduktionspotenzial]]="gering",3.33,0)))*$T$4+((V45-100)*(10/35))*$V$4+IF(Tabelle14[[#This Row],[Betriebskosten]]="&lt;10.000",10,IF(Tabelle14[[#This Row],[Betriebskosten]]="10.000-100.000",6.66,IF(Tabelle14[[#This Row],[Betriebskosten]]="100.000-500.000",3.33,0)))*$X$4)*10,0)</f>
        <v>42</v>
      </c>
      <c r="AA45" s="17" t="s">
        <v>73</v>
      </c>
    </row>
    <row r="46" spans="1:27" ht="58" x14ac:dyDescent="0.35">
      <c r="A46" s="75">
        <v>41</v>
      </c>
      <c r="B46" s="20" t="s">
        <v>195</v>
      </c>
      <c r="C46" s="20" t="s">
        <v>196</v>
      </c>
      <c r="D46" s="50" t="s">
        <v>61</v>
      </c>
      <c r="E46" s="50" t="s">
        <v>197</v>
      </c>
      <c r="F46" s="21" t="s">
        <v>198</v>
      </c>
      <c r="G46" s="51" t="s">
        <v>137</v>
      </c>
      <c r="H46" s="3" t="s">
        <v>65</v>
      </c>
      <c r="I46" s="3" t="s">
        <v>65</v>
      </c>
      <c r="J46" s="5" t="s">
        <v>66</v>
      </c>
      <c r="K46" s="26" t="s">
        <v>67</v>
      </c>
      <c r="L46" s="26" t="s">
        <v>102</v>
      </c>
      <c r="M46" s="3" t="s">
        <v>65</v>
      </c>
      <c r="N46" s="3" t="s">
        <v>65</v>
      </c>
      <c r="O46" s="3" t="s">
        <v>69</v>
      </c>
      <c r="P46" s="3" t="s">
        <v>69</v>
      </c>
      <c r="Q46" s="3" t="s">
        <v>95</v>
      </c>
      <c r="R46" s="3" t="s">
        <v>65</v>
      </c>
      <c r="S46" s="3" t="s">
        <v>69</v>
      </c>
      <c r="T46" s="3" t="s">
        <v>119</v>
      </c>
      <c r="U46" s="3" t="s">
        <v>81</v>
      </c>
      <c r="V46" s="3">
        <v>102</v>
      </c>
      <c r="W46" s="3" t="s">
        <v>72</v>
      </c>
      <c r="X46" s="3" t="s">
        <v>72</v>
      </c>
      <c r="Y4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4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Row],[CO2-Reduktionspotenzial]]="gering",3.33,0)))*$T$4+((V46-100)*(10/35))*$V$4+IF(Tabelle14[[#This Row],[Betriebskosten]]="&lt;10.000",10,IF(Tabelle14[[#This Row],[Betriebskosten]]="10.000-100.000",6.66,IF(Tabelle14[[#This Row],[Betriebskosten]]="100.000-500.000",3.33,0)))*$X$4)*10,0)</f>
        <v>54</v>
      </c>
      <c r="AA46" s="17" t="s">
        <v>83</v>
      </c>
    </row>
    <row r="47" spans="1:27" ht="58" x14ac:dyDescent="0.35">
      <c r="A47" s="75">
        <v>42</v>
      </c>
      <c r="B47" s="50" t="s">
        <v>199</v>
      </c>
      <c r="C47" s="20" t="s">
        <v>187</v>
      </c>
      <c r="D47" s="50" t="s">
        <v>61</v>
      </c>
      <c r="E47" s="50" t="s">
        <v>200</v>
      </c>
      <c r="F47" s="21" t="s">
        <v>201</v>
      </c>
      <c r="G47" s="51" t="s">
        <v>137</v>
      </c>
      <c r="H47" s="3" t="s">
        <v>65</v>
      </c>
      <c r="I47" s="3" t="s">
        <v>65</v>
      </c>
      <c r="J47" s="5" t="s">
        <v>66</v>
      </c>
      <c r="K47" s="26" t="s">
        <v>67</v>
      </c>
      <c r="L47" s="26" t="s">
        <v>102</v>
      </c>
      <c r="M47" s="3" t="s">
        <v>65</v>
      </c>
      <c r="N47" s="3" t="s">
        <v>69</v>
      </c>
      <c r="O47" s="3" t="s">
        <v>65</v>
      </c>
      <c r="P47" s="3" t="s">
        <v>69</v>
      </c>
      <c r="Q47" s="3" t="s">
        <v>69</v>
      </c>
      <c r="R47" s="3" t="s">
        <v>95</v>
      </c>
      <c r="S47" s="3" t="s">
        <v>69</v>
      </c>
      <c r="T47" s="3" t="s">
        <v>119</v>
      </c>
      <c r="U47" s="3" t="s">
        <v>81</v>
      </c>
      <c r="V47" s="3">
        <v>110</v>
      </c>
      <c r="W47" s="3" t="s">
        <v>82</v>
      </c>
      <c r="X47" s="3" t="s">
        <v>72</v>
      </c>
      <c r="Y4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4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Row],[CO2-Reduktionspotenzial]]="gering",3.33,0)))*$T$4+((V47-100)*(10/35))*$V$4+IF(Tabelle14[[#This Row],[Betriebskosten]]="&lt;10.000",10,IF(Tabelle14[[#This Row],[Betriebskosten]]="10.000-100.000",6.66,IF(Tabelle14[[#This Row],[Betriebskosten]]="100.000-500.000",3.33,0)))*$X$4)*10,0)</f>
        <v>54</v>
      </c>
      <c r="AA47" s="17" t="s">
        <v>83</v>
      </c>
    </row>
    <row r="48" spans="1:27" ht="43.5" x14ac:dyDescent="0.35">
      <c r="A48" s="75">
        <v>43</v>
      </c>
      <c r="B48" s="50" t="s">
        <v>202</v>
      </c>
      <c r="C48" s="20" t="s">
        <v>187</v>
      </c>
      <c r="D48" s="50" t="s">
        <v>61</v>
      </c>
      <c r="E48" s="20" t="s">
        <v>203</v>
      </c>
      <c r="F48" s="21" t="s">
        <v>201</v>
      </c>
      <c r="G48" s="51" t="s">
        <v>137</v>
      </c>
      <c r="H48" s="3" t="s">
        <v>65</v>
      </c>
      <c r="I48" s="3" t="s">
        <v>65</v>
      </c>
      <c r="J48" s="5" t="s">
        <v>66</v>
      </c>
      <c r="K48" s="26" t="s">
        <v>67</v>
      </c>
      <c r="L48" s="26" t="s">
        <v>102</v>
      </c>
      <c r="M48" s="3" t="s">
        <v>65</v>
      </c>
      <c r="N48" s="3" t="s">
        <v>69</v>
      </c>
      <c r="O48" s="3" t="s">
        <v>65</v>
      </c>
      <c r="P48" s="3" t="s">
        <v>69</v>
      </c>
      <c r="Q48" s="3" t="s">
        <v>69</v>
      </c>
      <c r="R48" s="3" t="s">
        <v>65</v>
      </c>
      <c r="S48" s="3" t="s">
        <v>69</v>
      </c>
      <c r="T48" s="3" t="s">
        <v>80</v>
      </c>
      <c r="U48" s="3" t="s">
        <v>81</v>
      </c>
      <c r="V48" s="3">
        <v>107</v>
      </c>
      <c r="W48" s="3" t="s">
        <v>82</v>
      </c>
      <c r="X48" s="3" t="s">
        <v>72</v>
      </c>
      <c r="Y4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47.316000000000003</v>
      </c>
      <c r="Z4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Row],[CO2-Reduktionspotenzial]]="gering",3.33,0)))*$T$4+((V48-100)*(10/35))*$V$4+IF(Tabelle14[[#This Row],[Betriebskosten]]="&lt;10.000",10,IF(Tabelle14[[#This Row],[Betriebskosten]]="10.000-100.000",6.66,IF(Tabelle14[[#This Row],[Betriebskosten]]="100.000-500.000",3.33,0)))*$X$4)*10,0)</f>
        <v>47</v>
      </c>
      <c r="AA48" s="17" t="s">
        <v>83</v>
      </c>
    </row>
    <row r="49" spans="1:27" ht="29" x14ac:dyDescent="0.35">
      <c r="A49" s="75">
        <v>44</v>
      </c>
      <c r="B49" s="50" t="s">
        <v>204</v>
      </c>
      <c r="C49" s="20" t="s">
        <v>196</v>
      </c>
      <c r="D49" s="50" t="s">
        <v>61</v>
      </c>
      <c r="E49" s="50" t="s">
        <v>205</v>
      </c>
      <c r="F49" s="52" t="s">
        <v>201</v>
      </c>
      <c r="G49" s="51" t="s">
        <v>137</v>
      </c>
      <c r="H49" s="3" t="s">
        <v>65</v>
      </c>
      <c r="I49" s="3" t="s">
        <v>65</v>
      </c>
      <c r="J49" s="5" t="s">
        <v>66</v>
      </c>
      <c r="K49" s="26" t="s">
        <v>68</v>
      </c>
      <c r="L49" s="26" t="s">
        <v>102</v>
      </c>
      <c r="M49" s="3" t="s">
        <v>65</v>
      </c>
      <c r="N49" s="3" t="s">
        <v>69</v>
      </c>
      <c r="O49" s="3" t="s">
        <v>69</v>
      </c>
      <c r="P49" s="3" t="s">
        <v>69</v>
      </c>
      <c r="Q49" s="3" t="s">
        <v>69</v>
      </c>
      <c r="R49" s="3" t="s">
        <v>95</v>
      </c>
      <c r="S49" s="3" t="s">
        <v>69</v>
      </c>
      <c r="T49" s="3" t="s">
        <v>119</v>
      </c>
      <c r="U49" s="3" t="s">
        <v>81</v>
      </c>
      <c r="V49" s="3">
        <v>106</v>
      </c>
      <c r="W49" s="3" t="s">
        <v>82</v>
      </c>
      <c r="X49" s="3" t="s">
        <v>72</v>
      </c>
      <c r="Y4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43.5</v>
      </c>
      <c r="Z4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Row],[CO2-Reduktionspotenzial]]="gering",3.33,0)))*$T$4+((V49-100)*(10/35))*$V$4+IF(Tabelle14[[#This Row],[Betriebskosten]]="&lt;10.000",10,IF(Tabelle14[[#This Row],[Betriebskosten]]="10.000-100.000",6.66,IF(Tabelle14[[#This Row],[Betriebskosten]]="100.000-500.000",3.33,0)))*$X$4)*10,0)</f>
        <v>44</v>
      </c>
      <c r="AA49" s="17" t="s">
        <v>83</v>
      </c>
    </row>
    <row r="50" spans="1:27" ht="72.5" x14ac:dyDescent="0.35">
      <c r="A50" s="75">
        <v>45</v>
      </c>
      <c r="B50" s="50" t="s">
        <v>206</v>
      </c>
      <c r="C50" s="20" t="s">
        <v>196</v>
      </c>
      <c r="D50" s="50" t="s">
        <v>61</v>
      </c>
      <c r="E50" s="20" t="s">
        <v>207</v>
      </c>
      <c r="F50" s="52" t="s">
        <v>208</v>
      </c>
      <c r="G50" s="51" t="s">
        <v>137</v>
      </c>
      <c r="H50" s="3" t="s">
        <v>65</v>
      </c>
      <c r="I50" s="3" t="s">
        <v>65</v>
      </c>
      <c r="J50" s="5" t="s">
        <v>66</v>
      </c>
      <c r="K50" s="26" t="s">
        <v>68</v>
      </c>
      <c r="L50" s="26" t="s">
        <v>102</v>
      </c>
      <c r="M50" s="3" t="s">
        <v>65</v>
      </c>
      <c r="N50" s="3" t="s">
        <v>69</v>
      </c>
      <c r="O50" s="3" t="s">
        <v>69</v>
      </c>
      <c r="P50" s="3" t="s">
        <v>69</v>
      </c>
      <c r="Q50" s="3" t="s">
        <v>69</v>
      </c>
      <c r="R50" s="3" t="s">
        <v>95</v>
      </c>
      <c r="S50" s="3" t="s">
        <v>69</v>
      </c>
      <c r="T50" s="3" t="s">
        <v>119</v>
      </c>
      <c r="U50" s="3" t="s">
        <v>81</v>
      </c>
      <c r="V50" s="3">
        <v>106</v>
      </c>
      <c r="W50" s="3" t="s">
        <v>116</v>
      </c>
      <c r="X50" s="3" t="s">
        <v>82</v>
      </c>
      <c r="Y5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41.83</v>
      </c>
      <c r="Z5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Row],[CO2-Reduktionspotenzial]]="gering",3.33,0)))*$T$4+((V50-100)*(10/35))*$V$4+IF(Tabelle14[[#This Row],[Betriebskosten]]="&lt;10.000",10,IF(Tabelle14[[#This Row],[Betriebskosten]]="10.000-100.000",6.66,IF(Tabelle14[[#This Row],[Betriebskosten]]="100.000-500.000",3.33,0)))*$X$4)*10,0)</f>
        <v>42</v>
      </c>
      <c r="AA50" s="17" t="s">
        <v>83</v>
      </c>
    </row>
    <row r="51" spans="1:27" ht="43.5" x14ac:dyDescent="0.35">
      <c r="A51" s="75">
        <v>46</v>
      </c>
      <c r="B51" s="20" t="s">
        <v>209</v>
      </c>
      <c r="C51" s="20" t="s">
        <v>196</v>
      </c>
      <c r="D51" s="50" t="s">
        <v>61</v>
      </c>
      <c r="E51" s="50" t="s">
        <v>210</v>
      </c>
      <c r="F51" s="52" t="s">
        <v>208</v>
      </c>
      <c r="G51" s="51" t="s">
        <v>137</v>
      </c>
      <c r="H51" s="3" t="s">
        <v>65</v>
      </c>
      <c r="I51" s="3" t="s">
        <v>65</v>
      </c>
      <c r="J51" s="5" t="s">
        <v>66</v>
      </c>
      <c r="K51" s="26" t="s">
        <v>68</v>
      </c>
      <c r="L51" s="26" t="s">
        <v>102</v>
      </c>
      <c r="M51" s="3" t="s">
        <v>65</v>
      </c>
      <c r="N51" s="3" t="s">
        <v>65</v>
      </c>
      <c r="O51" s="3" t="s">
        <v>65</v>
      </c>
      <c r="P51" s="3" t="s">
        <v>65</v>
      </c>
      <c r="Q51" s="3" t="s">
        <v>65</v>
      </c>
      <c r="R51" s="3" t="s">
        <v>65</v>
      </c>
      <c r="S51" s="3" t="s">
        <v>69</v>
      </c>
      <c r="T51" s="3" t="s">
        <v>119</v>
      </c>
      <c r="U51" s="3" t="s">
        <v>81</v>
      </c>
      <c r="V51" s="3">
        <v>114</v>
      </c>
      <c r="W51" s="3" t="s">
        <v>116</v>
      </c>
      <c r="X51" s="3" t="s">
        <v>72</v>
      </c>
      <c r="Y5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70</v>
      </c>
      <c r="Z5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Row],[CO2-Reduktionspotenzial]]="gering",3.33,0)))*$T$4+((V51-100)*(10/35))*$V$4+IF(Tabelle14[[#This Row],[Betriebskosten]]="&lt;10.000",10,IF(Tabelle14[[#This Row],[Betriebskosten]]="10.000-100.000",6.66,IF(Tabelle14[[#This Row],[Betriebskosten]]="100.000-500.000",3.33,0)))*$X$4)*10,0)</f>
        <v>70</v>
      </c>
      <c r="AA51" s="17" t="s">
        <v>83</v>
      </c>
    </row>
    <row r="52" spans="1:27" ht="46.5" customHeight="1" x14ac:dyDescent="0.35">
      <c r="A52" s="75">
        <v>47</v>
      </c>
      <c r="B52" s="50" t="s">
        <v>211</v>
      </c>
      <c r="C52" s="20" t="s">
        <v>196</v>
      </c>
      <c r="D52" s="50" t="s">
        <v>61</v>
      </c>
      <c r="E52" s="50" t="s">
        <v>212</v>
      </c>
      <c r="F52" s="21" t="s">
        <v>201</v>
      </c>
      <c r="G52" s="51" t="s">
        <v>137</v>
      </c>
      <c r="H52" s="3" t="s">
        <v>65</v>
      </c>
      <c r="I52" s="3" t="s">
        <v>65</v>
      </c>
      <c r="J52" s="5" t="s">
        <v>66</v>
      </c>
      <c r="K52" s="26" t="s">
        <v>68</v>
      </c>
      <c r="L52" s="26" t="s">
        <v>102</v>
      </c>
      <c r="M52" s="3" t="s">
        <v>65</v>
      </c>
      <c r="N52" s="3" t="s">
        <v>65</v>
      </c>
      <c r="O52" s="3" t="s">
        <v>65</v>
      </c>
      <c r="P52" s="3" t="s">
        <v>69</v>
      </c>
      <c r="Q52" s="3" t="s">
        <v>95</v>
      </c>
      <c r="R52" s="3" t="s">
        <v>95</v>
      </c>
      <c r="S52" s="3" t="s">
        <v>69</v>
      </c>
      <c r="T52" s="3" t="s">
        <v>119</v>
      </c>
      <c r="U52" s="3" t="s">
        <v>81</v>
      </c>
      <c r="V52" s="3">
        <v>107</v>
      </c>
      <c r="W52" s="3" t="s">
        <v>82</v>
      </c>
      <c r="X52" s="3" t="s">
        <v>72</v>
      </c>
      <c r="Y5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v>
      </c>
      <c r="Z5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Row],[CO2-Reduktionspotenzial]]="gering",3.33,0)))*$T$4+((V52-100)*(10/35))*$V$4+IF(Tabelle14[[#This Row],[Betriebskosten]]="&lt;10.000",10,IF(Tabelle14[[#This Row],[Betriebskosten]]="10.000-100.000",6.66,IF(Tabelle14[[#This Row],[Betriebskosten]]="100.000-500.000",3.33,0)))*$X$4)*10,0)</f>
        <v>61</v>
      </c>
      <c r="AA52" s="17" t="s">
        <v>83</v>
      </c>
    </row>
    <row r="53" spans="1:27" ht="69" customHeight="1" x14ac:dyDescent="0.35">
      <c r="A53" s="75">
        <v>48</v>
      </c>
      <c r="B53" s="20" t="s">
        <v>213</v>
      </c>
      <c r="C53" s="20" t="s">
        <v>196</v>
      </c>
      <c r="D53" s="50" t="s">
        <v>61</v>
      </c>
      <c r="E53" s="50" t="s">
        <v>214</v>
      </c>
      <c r="F53" s="52" t="s">
        <v>208</v>
      </c>
      <c r="G53" s="51" t="s">
        <v>137</v>
      </c>
      <c r="H53" s="3" t="s">
        <v>65</v>
      </c>
      <c r="I53" s="3" t="s">
        <v>65</v>
      </c>
      <c r="J53" s="5" t="s">
        <v>66</v>
      </c>
      <c r="K53" s="26" t="s">
        <v>68</v>
      </c>
      <c r="L53" s="26" t="s">
        <v>102</v>
      </c>
      <c r="M53" s="3" t="s">
        <v>65</v>
      </c>
      <c r="N53" s="3" t="s">
        <v>65</v>
      </c>
      <c r="O53" s="3" t="s">
        <v>65</v>
      </c>
      <c r="P53" s="3" t="s">
        <v>65</v>
      </c>
      <c r="Q53" s="3" t="s">
        <v>65</v>
      </c>
      <c r="R53" s="3" t="s">
        <v>95</v>
      </c>
      <c r="S53" s="3" t="s">
        <v>69</v>
      </c>
      <c r="T53" s="3" t="s">
        <v>119</v>
      </c>
      <c r="U53" s="3" t="s">
        <v>81</v>
      </c>
      <c r="V53" s="3">
        <v>109</v>
      </c>
      <c r="W53" s="3" t="s">
        <v>116</v>
      </c>
      <c r="X53" s="3" t="s">
        <v>72</v>
      </c>
      <c r="Y5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67.5</v>
      </c>
      <c r="Z5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Row],[CO2-Reduktionspotenzial]]="gering",3.33,0)))*$T$4+((V53-100)*(10/35))*$V$4+IF(Tabelle14[[#This Row],[Betriebskosten]]="&lt;10.000",10,IF(Tabelle14[[#This Row],[Betriebskosten]]="10.000-100.000",6.66,IF(Tabelle14[[#This Row],[Betriebskosten]]="100.000-500.000",3.33,0)))*$X$4)*10,0)</f>
        <v>68</v>
      </c>
      <c r="AA53" s="17" t="s">
        <v>83</v>
      </c>
    </row>
    <row r="54" spans="1:27" ht="30.75" customHeight="1" x14ac:dyDescent="0.35">
      <c r="A54" s="75">
        <v>49</v>
      </c>
      <c r="B54" s="20" t="s">
        <v>215</v>
      </c>
      <c r="C54" s="20" t="s">
        <v>196</v>
      </c>
      <c r="D54" s="50" t="s">
        <v>61</v>
      </c>
      <c r="E54" s="20" t="s">
        <v>216</v>
      </c>
      <c r="F54" s="52" t="s">
        <v>208</v>
      </c>
      <c r="G54" s="51" t="s">
        <v>137</v>
      </c>
      <c r="H54" s="3" t="s">
        <v>65</v>
      </c>
      <c r="I54" s="3" t="s">
        <v>65</v>
      </c>
      <c r="J54" s="5" t="s">
        <v>66</v>
      </c>
      <c r="K54" s="26" t="s">
        <v>68</v>
      </c>
      <c r="L54" s="26" t="s">
        <v>102</v>
      </c>
      <c r="M54" s="3" t="s">
        <v>65</v>
      </c>
      <c r="N54" s="3" t="s">
        <v>69</v>
      </c>
      <c r="O54" s="3" t="s">
        <v>65</v>
      </c>
      <c r="P54" s="3" t="s">
        <v>69</v>
      </c>
      <c r="Q54" s="3" t="s">
        <v>65</v>
      </c>
      <c r="R54" s="3" t="s">
        <v>95</v>
      </c>
      <c r="S54" s="3" t="s">
        <v>69</v>
      </c>
      <c r="T54" s="3" t="s">
        <v>119</v>
      </c>
      <c r="U54" s="3" t="s">
        <v>81</v>
      </c>
      <c r="V54" s="3">
        <v>104</v>
      </c>
      <c r="W54" s="3"/>
      <c r="X54" s="3"/>
      <c r="Y5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5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Row],[CO2-Reduktionspotenzial]]="gering",3.33,0)))*$T$4+((V54-100)*(10/35))*$V$4+IF(Tabelle14[[#This Row],[Betriebskosten]]="&lt;10.000",10,IF(Tabelle14[[#This Row],[Betriebskosten]]="10.000-100.000",6.66,IF(Tabelle14[[#This Row],[Betriebskosten]]="100.000-500.000",3.33,0)))*$X$4)*10,0)</f>
        <v>54</v>
      </c>
      <c r="AA54" s="17" t="s">
        <v>83</v>
      </c>
    </row>
    <row r="55" spans="1:27" ht="130.5" x14ac:dyDescent="0.35">
      <c r="A55" s="75">
        <v>50</v>
      </c>
      <c r="B55" s="20" t="s">
        <v>217</v>
      </c>
      <c r="C55" s="20" t="s">
        <v>196</v>
      </c>
      <c r="D55" s="50" t="s">
        <v>61</v>
      </c>
      <c r="E55" s="55" t="s">
        <v>218</v>
      </c>
      <c r="F55" s="52" t="s">
        <v>136</v>
      </c>
      <c r="G55" s="51" t="s">
        <v>137</v>
      </c>
      <c r="H55" s="3" t="s">
        <v>65</v>
      </c>
      <c r="I55" s="3" t="s">
        <v>65</v>
      </c>
      <c r="J55" s="5" t="s">
        <v>66</v>
      </c>
      <c r="K55" s="26" t="s">
        <v>68</v>
      </c>
      <c r="L55" s="26" t="s">
        <v>102</v>
      </c>
      <c r="M55" s="3" t="s">
        <v>65</v>
      </c>
      <c r="N55" s="3" t="s">
        <v>69</v>
      </c>
      <c r="O55" s="3" t="s">
        <v>69</v>
      </c>
      <c r="P55" s="3" t="s">
        <v>69</v>
      </c>
      <c r="Q55" s="3" t="s">
        <v>69</v>
      </c>
      <c r="R55" s="3" t="s">
        <v>65</v>
      </c>
      <c r="S55" s="3" t="s">
        <v>65</v>
      </c>
      <c r="T55" s="3" t="s">
        <v>80</v>
      </c>
      <c r="U55" s="3" t="s">
        <v>81</v>
      </c>
      <c r="V55" s="3">
        <v>109</v>
      </c>
      <c r="W55" s="3" t="s">
        <v>82</v>
      </c>
      <c r="X55" s="3" t="s">
        <v>72</v>
      </c>
      <c r="Y5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5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Row],[CO2-Reduktionspotenzial]]="gering",3.33,0)))*$T$4+((V55-100)*(10/35))*$V$4+IF(Tabelle14[[#This Row],[Betriebskosten]]="&lt;10.000",10,IF(Tabelle14[[#This Row],[Betriebskosten]]="10.000-100.000",6.66,IF(Tabelle14[[#This Row],[Betriebskosten]]="100.000-500.000",3.33,0)))*$X$4)*10,0)</f>
        <v>42</v>
      </c>
      <c r="AA55" s="17" t="s">
        <v>83</v>
      </c>
    </row>
    <row r="56" spans="1:27" ht="25.5" customHeight="1" x14ac:dyDescent="0.35">
      <c r="A56" s="75">
        <v>51</v>
      </c>
      <c r="B56" s="50" t="s">
        <v>219</v>
      </c>
      <c r="C56" s="20" t="s">
        <v>187</v>
      </c>
      <c r="D56" s="50" t="s">
        <v>85</v>
      </c>
      <c r="E56" s="50" t="s">
        <v>220</v>
      </c>
      <c r="F56" s="21" t="s">
        <v>111</v>
      </c>
      <c r="G56" s="51" t="s">
        <v>137</v>
      </c>
      <c r="H56" s="3" t="s">
        <v>65</v>
      </c>
      <c r="I56" s="3" t="s">
        <v>65</v>
      </c>
      <c r="J56" s="5" t="s">
        <v>66</v>
      </c>
      <c r="K56" s="26" t="s">
        <v>67</v>
      </c>
      <c r="L56" s="26" t="s">
        <v>102</v>
      </c>
      <c r="M56" s="3" t="s">
        <v>65</v>
      </c>
      <c r="N56" s="3" t="s">
        <v>65</v>
      </c>
      <c r="O56" s="3" t="s">
        <v>65</v>
      </c>
      <c r="P56" s="3" t="s">
        <v>65</v>
      </c>
      <c r="Q56" s="3" t="s">
        <v>95</v>
      </c>
      <c r="R56" s="3" t="s">
        <v>65</v>
      </c>
      <c r="S56" s="3" t="s">
        <v>69</v>
      </c>
      <c r="T56" s="3" t="s">
        <v>119</v>
      </c>
      <c r="U56" s="3" t="s">
        <v>88</v>
      </c>
      <c r="V56" s="3">
        <v>118</v>
      </c>
      <c r="W56" s="3" t="s">
        <v>82</v>
      </c>
      <c r="X56" s="3" t="s">
        <v>72</v>
      </c>
      <c r="Y5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80</v>
      </c>
      <c r="Z5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Row],[CO2-Reduktionspotenzial]]="gering",3.33,0)))*$T$4+((V56-100)*(10/35))*$V$4+IF(Tabelle14[[#This Row],[Betriebskosten]]="&lt;10.000",10,IF(Tabelle14[[#This Row],[Betriebskosten]]="10.000-100.000",6.66,IF(Tabelle14[[#This Row],[Betriebskosten]]="100.000-500.000",3.33,0)))*$X$4)*10,0)</f>
        <v>68</v>
      </c>
      <c r="AA56" s="17" t="s">
        <v>83</v>
      </c>
    </row>
    <row r="57" spans="1:27" ht="116" x14ac:dyDescent="0.35">
      <c r="A57" s="75">
        <v>52</v>
      </c>
      <c r="B57" s="50" t="s">
        <v>221</v>
      </c>
      <c r="C57" s="20" t="s">
        <v>196</v>
      </c>
      <c r="D57" s="50" t="s">
        <v>85</v>
      </c>
      <c r="E57" s="50" t="s">
        <v>222</v>
      </c>
      <c r="F57" s="21" t="s">
        <v>201</v>
      </c>
      <c r="G57" s="51" t="s">
        <v>137</v>
      </c>
      <c r="H57" s="3" t="s">
        <v>65</v>
      </c>
      <c r="I57" s="3" t="s">
        <v>65</v>
      </c>
      <c r="J57" s="5" t="s">
        <v>66</v>
      </c>
      <c r="K57" s="26" t="s">
        <v>68</v>
      </c>
      <c r="L57" s="26" t="s">
        <v>68</v>
      </c>
      <c r="M57" s="3" t="s">
        <v>65</v>
      </c>
      <c r="N57" s="3" t="s">
        <v>69</v>
      </c>
      <c r="O57" s="3" t="s">
        <v>69</v>
      </c>
      <c r="P57" s="3" t="s">
        <v>65</v>
      </c>
      <c r="Q57" s="3" t="s">
        <v>69</v>
      </c>
      <c r="R57" s="3" t="s">
        <v>95</v>
      </c>
      <c r="S57" s="3" t="s">
        <v>69</v>
      </c>
      <c r="T57" s="3" t="s">
        <v>80</v>
      </c>
      <c r="U57" s="3" t="s">
        <v>81</v>
      </c>
      <c r="V57" s="3">
        <v>115</v>
      </c>
      <c r="W57" s="3" t="s">
        <v>72</v>
      </c>
      <c r="X57" s="3" t="s">
        <v>72</v>
      </c>
      <c r="Y5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33.815999999999995</v>
      </c>
      <c r="Z5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Row],[CO2-Reduktionspotenzial]]="gering",3.33,0)))*$T$4+((V57-100)*(10/35))*$V$4+IF(Tabelle14[[#This Row],[Betriebskosten]]="&lt;10.000",10,IF(Tabelle14[[#This Row],[Betriebskosten]]="10.000-100.000",6.66,IF(Tabelle14[[#This Row],[Betriebskosten]]="100.000-500.000",3.33,0)))*$X$4)*10,0)</f>
        <v>34</v>
      </c>
      <c r="AA57" s="17" t="s">
        <v>83</v>
      </c>
    </row>
    <row r="58" spans="1:27" ht="101.5" x14ac:dyDescent="0.35">
      <c r="A58" s="75">
        <v>53</v>
      </c>
      <c r="B58" s="50" t="s">
        <v>223</v>
      </c>
      <c r="C58" s="20" t="s">
        <v>196</v>
      </c>
      <c r="D58" s="50" t="s">
        <v>85</v>
      </c>
      <c r="E58" s="20" t="s">
        <v>224</v>
      </c>
      <c r="F58" s="21" t="s">
        <v>136</v>
      </c>
      <c r="G58" s="36" t="s">
        <v>137</v>
      </c>
      <c r="H58" s="3" t="s">
        <v>65</v>
      </c>
      <c r="I58" s="3" t="s">
        <v>65</v>
      </c>
      <c r="J58" s="5" t="s">
        <v>66</v>
      </c>
      <c r="K58" s="3" t="s">
        <v>67</v>
      </c>
      <c r="L58" s="26" t="s">
        <v>102</v>
      </c>
      <c r="M58" s="3" t="s">
        <v>65</v>
      </c>
      <c r="N58" s="3" t="s">
        <v>65</v>
      </c>
      <c r="O58" s="3" t="s">
        <v>65</v>
      </c>
      <c r="P58" s="3" t="s">
        <v>69</v>
      </c>
      <c r="Q58" s="3" t="s">
        <v>95</v>
      </c>
      <c r="R58" s="3" t="s">
        <v>95</v>
      </c>
      <c r="S58" s="3" t="s">
        <v>69</v>
      </c>
      <c r="T58" s="3" t="s">
        <v>119</v>
      </c>
      <c r="U58" s="3" t="s">
        <v>81</v>
      </c>
      <c r="V58" s="3">
        <v>112</v>
      </c>
      <c r="W58" s="3" t="s">
        <v>82</v>
      </c>
      <c r="X58" s="3" t="s">
        <v>72</v>
      </c>
      <c r="Y5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v>
      </c>
      <c r="Z5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Row],[CO2-Reduktionspotenzial]]="gering",3.33,0)))*$T$4+((V58-100)*(10/35))*$V$4+IF(Tabelle14[[#This Row],[Betriebskosten]]="&lt;10.000",10,IF(Tabelle14[[#This Row],[Betriebskosten]]="10.000-100.000",6.66,IF(Tabelle14[[#This Row],[Betriebskosten]]="100.000-500.000",3.33,0)))*$X$4)*10,0)</f>
        <v>61</v>
      </c>
      <c r="AA58" s="17" t="s">
        <v>83</v>
      </c>
    </row>
    <row r="59" spans="1:27" ht="58" x14ac:dyDescent="0.35">
      <c r="A59" s="75">
        <v>54</v>
      </c>
      <c r="B59" s="50" t="s">
        <v>225</v>
      </c>
      <c r="C59" s="20" t="s">
        <v>196</v>
      </c>
      <c r="D59" s="50" t="s">
        <v>85</v>
      </c>
      <c r="E59" s="50" t="s">
        <v>226</v>
      </c>
      <c r="F59" s="21" t="s">
        <v>122</v>
      </c>
      <c r="G59" s="36" t="s">
        <v>137</v>
      </c>
      <c r="H59" s="3" t="s">
        <v>65</v>
      </c>
      <c r="I59" s="3" t="s">
        <v>65</v>
      </c>
      <c r="J59" s="5" t="s">
        <v>66</v>
      </c>
      <c r="K59" s="3" t="s">
        <v>67</v>
      </c>
      <c r="L59" s="26" t="s">
        <v>67</v>
      </c>
      <c r="M59" s="3" t="s">
        <v>65</v>
      </c>
      <c r="N59" s="3" t="s">
        <v>65</v>
      </c>
      <c r="O59" s="3" t="s">
        <v>65</v>
      </c>
      <c r="P59" s="3" t="s">
        <v>65</v>
      </c>
      <c r="Q59" s="3" t="s">
        <v>65</v>
      </c>
      <c r="R59" s="3" t="s">
        <v>95</v>
      </c>
      <c r="S59" s="3" t="s">
        <v>69</v>
      </c>
      <c r="T59" s="3" t="s">
        <v>80</v>
      </c>
      <c r="U59" s="3" t="s">
        <v>81</v>
      </c>
      <c r="V59" s="3">
        <v>112</v>
      </c>
      <c r="W59" s="3" t="s">
        <v>72</v>
      </c>
      <c r="X59" s="3" t="s">
        <v>72</v>
      </c>
      <c r="Y5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48.815999999999995</v>
      </c>
      <c r="Z5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Row],[CO2-Reduktionspotenzial]]="gering",3.33,0)))*$T$4+((V59-100)*(10/35))*$V$4+IF(Tabelle14[[#This Row],[Betriebskosten]]="&lt;10.000",10,IF(Tabelle14[[#This Row],[Betriebskosten]]="10.000-100.000",6.66,IF(Tabelle14[[#This Row],[Betriebskosten]]="100.000-500.000",3.33,0)))*$X$4)*10,0)</f>
        <v>49</v>
      </c>
      <c r="AA59" s="17" t="s">
        <v>73</v>
      </c>
    </row>
    <row r="60" spans="1:27" ht="86.25" customHeight="1" x14ac:dyDescent="0.35">
      <c r="A60" s="75">
        <v>55</v>
      </c>
      <c r="B60" s="20" t="s">
        <v>227</v>
      </c>
      <c r="C60" s="20" t="s">
        <v>196</v>
      </c>
      <c r="D60" s="50" t="s">
        <v>85</v>
      </c>
      <c r="E60" s="50" t="s">
        <v>228</v>
      </c>
      <c r="F60" s="21" t="s">
        <v>201</v>
      </c>
      <c r="G60" s="37" t="s">
        <v>137</v>
      </c>
      <c r="H60" s="3" t="s">
        <v>65</v>
      </c>
      <c r="I60" s="3" t="s">
        <v>65</v>
      </c>
      <c r="J60" s="5" t="s">
        <v>66</v>
      </c>
      <c r="K60" s="26" t="s">
        <v>68</v>
      </c>
      <c r="L60" s="26" t="s">
        <v>102</v>
      </c>
      <c r="M60" s="3" t="s">
        <v>65</v>
      </c>
      <c r="N60" s="3" t="s">
        <v>65</v>
      </c>
      <c r="O60" s="3" t="s">
        <v>69</v>
      </c>
      <c r="P60" s="3" t="s">
        <v>69</v>
      </c>
      <c r="Q60" s="3" t="s">
        <v>69</v>
      </c>
      <c r="R60" s="3" t="s">
        <v>65</v>
      </c>
      <c r="S60" s="3" t="s">
        <v>69</v>
      </c>
      <c r="T60" s="3" t="s">
        <v>119</v>
      </c>
      <c r="U60" s="3" t="s">
        <v>81</v>
      </c>
      <c r="V60" s="3">
        <v>110</v>
      </c>
      <c r="W60" s="3" t="s">
        <v>229</v>
      </c>
      <c r="X60" s="3" t="s">
        <v>116</v>
      </c>
      <c r="Y6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47.664999999999999</v>
      </c>
      <c r="Z6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Row],[CO2-Reduktionspotenzial]]="gering",3.33,0)))*$T$4+((V60-100)*(10/35))*$V$4+IF(Tabelle14[[#This Row],[Betriebskosten]]="&lt;10.000",10,IF(Tabelle14[[#This Row],[Betriebskosten]]="10.000-100.000",6.66,IF(Tabelle14[[#This Row],[Betriebskosten]]="100.000-500.000",3.33,0)))*$X$4)*10,0)</f>
        <v>48</v>
      </c>
      <c r="AA60" s="17" t="s">
        <v>83</v>
      </c>
    </row>
    <row r="61" spans="1:27" ht="58" x14ac:dyDescent="0.35">
      <c r="A61" s="75">
        <v>56</v>
      </c>
      <c r="B61" s="20" t="s">
        <v>230</v>
      </c>
      <c r="C61" s="20" t="s">
        <v>196</v>
      </c>
      <c r="D61" s="50" t="s">
        <v>85</v>
      </c>
      <c r="E61" s="50" t="s">
        <v>231</v>
      </c>
      <c r="F61" s="21" t="s">
        <v>201</v>
      </c>
      <c r="G61" s="37" t="s">
        <v>137</v>
      </c>
      <c r="H61" s="3" t="s">
        <v>65</v>
      </c>
      <c r="I61" s="3" t="s">
        <v>65</v>
      </c>
      <c r="J61" s="5" t="s">
        <v>66</v>
      </c>
      <c r="K61" s="26" t="s">
        <v>68</v>
      </c>
      <c r="L61" s="26" t="s">
        <v>102</v>
      </c>
      <c r="M61" s="3" t="s">
        <v>65</v>
      </c>
      <c r="N61" s="3" t="s">
        <v>65</v>
      </c>
      <c r="O61" s="3" t="s">
        <v>65</v>
      </c>
      <c r="P61" s="3" t="s">
        <v>65</v>
      </c>
      <c r="Q61" s="3" t="s">
        <v>95</v>
      </c>
      <c r="R61" s="3" t="s">
        <v>65</v>
      </c>
      <c r="S61" s="3" t="s">
        <v>69</v>
      </c>
      <c r="T61" s="3" t="s">
        <v>119</v>
      </c>
      <c r="U61" s="3" t="s">
        <v>81</v>
      </c>
      <c r="V61" s="3">
        <v>106</v>
      </c>
      <c r="W61" s="3" t="s">
        <v>116</v>
      </c>
      <c r="X61" s="3" t="s">
        <v>82</v>
      </c>
      <c r="Y6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65.83</v>
      </c>
      <c r="Z6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Row],[CO2-Reduktionspotenzial]]="gering",3.33,0)))*$T$4+((V61-100)*(10/35))*$V$4+IF(Tabelle14[[#This Row],[Betriebskosten]]="&lt;10.000",10,IF(Tabelle14[[#This Row],[Betriebskosten]]="10.000-100.000",6.66,IF(Tabelle14[[#This Row],[Betriebskosten]]="100.000-500.000",3.33,0)))*$X$4)*10,0)</f>
        <v>66</v>
      </c>
      <c r="AA61" s="17" t="s">
        <v>83</v>
      </c>
    </row>
    <row r="62" spans="1:27" ht="43.5" x14ac:dyDescent="0.35">
      <c r="A62" s="75">
        <v>57</v>
      </c>
      <c r="B62" s="50" t="s">
        <v>232</v>
      </c>
      <c r="C62" s="20" t="s">
        <v>196</v>
      </c>
      <c r="D62" s="50" t="s">
        <v>85</v>
      </c>
      <c r="E62" s="50" t="s">
        <v>233</v>
      </c>
      <c r="F62" s="21" t="s">
        <v>208</v>
      </c>
      <c r="G62" s="37" t="s">
        <v>137</v>
      </c>
      <c r="H62" s="3" t="s">
        <v>65</v>
      </c>
      <c r="I62" s="3" t="s">
        <v>65</v>
      </c>
      <c r="J62" s="5" t="s">
        <v>66</v>
      </c>
      <c r="K62" s="3" t="s">
        <v>67</v>
      </c>
      <c r="L62" s="26" t="s">
        <v>102</v>
      </c>
      <c r="M62" s="3" t="s">
        <v>65</v>
      </c>
      <c r="N62" s="3" t="s">
        <v>65</v>
      </c>
      <c r="O62" s="3" t="s">
        <v>69</v>
      </c>
      <c r="P62" s="3" t="s">
        <v>69</v>
      </c>
      <c r="Q62" s="3" t="s">
        <v>69</v>
      </c>
      <c r="R62" s="3" t="s">
        <v>65</v>
      </c>
      <c r="S62" s="3" t="s">
        <v>65</v>
      </c>
      <c r="T62" s="3" t="s">
        <v>119</v>
      </c>
      <c r="U62" s="3" t="s">
        <v>81</v>
      </c>
      <c r="V62" s="3">
        <v>104</v>
      </c>
      <c r="W62" s="3" t="s">
        <v>82</v>
      </c>
      <c r="X62" s="3" t="s">
        <v>72</v>
      </c>
      <c r="Y6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56</v>
      </c>
      <c r="Z6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Row],[CO2-Reduktionspotenzial]]="gering",3.33,0)))*$T$4+((V62-100)*(10/35))*$V$4+IF(Tabelle14[[#This Row],[Betriebskosten]]="&lt;10.000",10,IF(Tabelle14[[#This Row],[Betriebskosten]]="10.000-100.000",6.66,IF(Tabelle14[[#This Row],[Betriebskosten]]="100.000-500.000",3.33,0)))*$X$4)*10,0)</f>
        <v>56</v>
      </c>
      <c r="AA62" s="17" t="s">
        <v>83</v>
      </c>
    </row>
    <row r="63" spans="1:27" ht="43.5" x14ac:dyDescent="0.35">
      <c r="A63" s="75">
        <v>58</v>
      </c>
      <c r="B63" s="50" t="s">
        <v>234</v>
      </c>
      <c r="C63" s="20" t="s">
        <v>196</v>
      </c>
      <c r="D63" s="50" t="s">
        <v>85</v>
      </c>
      <c r="E63" s="50" t="s">
        <v>235</v>
      </c>
      <c r="F63" s="21" t="s">
        <v>208</v>
      </c>
      <c r="G63" s="36" t="s">
        <v>137</v>
      </c>
      <c r="H63" s="3" t="s">
        <v>65</v>
      </c>
      <c r="I63" s="3" t="s">
        <v>65</v>
      </c>
      <c r="J63" s="5" t="s">
        <v>66</v>
      </c>
      <c r="K63" s="26" t="s">
        <v>68</v>
      </c>
      <c r="L63" s="26" t="s">
        <v>102</v>
      </c>
      <c r="M63" s="3" t="s">
        <v>65</v>
      </c>
      <c r="N63" s="3" t="s">
        <v>65</v>
      </c>
      <c r="O63" s="3" t="s">
        <v>65</v>
      </c>
      <c r="P63" s="3" t="s">
        <v>65</v>
      </c>
      <c r="Q63" s="3" t="s">
        <v>65</v>
      </c>
      <c r="R63" s="3" t="s">
        <v>69</v>
      </c>
      <c r="S63" s="3" t="s">
        <v>69</v>
      </c>
      <c r="T63" s="3" t="s">
        <v>119</v>
      </c>
      <c r="U63" s="3" t="s">
        <v>81</v>
      </c>
      <c r="V63" s="3">
        <v>105</v>
      </c>
      <c r="W63" s="3" t="s">
        <v>116</v>
      </c>
      <c r="X63" s="3" t="s">
        <v>72</v>
      </c>
      <c r="Y6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v>
      </c>
      <c r="Z6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Row],[CO2-Reduktionspotenzial]]="gering",3.33,0)))*$T$4+((V63-100)*(10/35))*$V$4+IF(Tabelle14[[#This Row],[Betriebskosten]]="&lt;10.000",10,IF(Tabelle14[[#This Row],[Betriebskosten]]="10.000-100.000",6.66,IF(Tabelle14[[#This Row],[Betriebskosten]]="100.000-500.000",3.33,0)))*$X$4)*10,0)</f>
        <v>65</v>
      </c>
      <c r="AA63" s="17" t="s">
        <v>83</v>
      </c>
    </row>
    <row r="64" spans="1:27" ht="43.5" x14ac:dyDescent="0.35">
      <c r="A64" s="75">
        <v>59</v>
      </c>
      <c r="B64" s="20" t="s">
        <v>236</v>
      </c>
      <c r="C64" s="20" t="s">
        <v>196</v>
      </c>
      <c r="D64" s="50" t="s">
        <v>85</v>
      </c>
      <c r="E64" s="20" t="s">
        <v>237</v>
      </c>
      <c r="F64" s="21" t="s">
        <v>208</v>
      </c>
      <c r="G64" s="37" t="s">
        <v>137</v>
      </c>
      <c r="H64" s="3" t="s">
        <v>65</v>
      </c>
      <c r="I64" s="3" t="s">
        <v>65</v>
      </c>
      <c r="J64" s="5" t="s">
        <v>66</v>
      </c>
      <c r="K64" s="26" t="s">
        <v>68</v>
      </c>
      <c r="L64" s="26" t="s">
        <v>102</v>
      </c>
      <c r="M64" s="3" t="s">
        <v>65</v>
      </c>
      <c r="N64" s="3" t="s">
        <v>65</v>
      </c>
      <c r="O64" s="3" t="s">
        <v>65</v>
      </c>
      <c r="P64" s="3" t="s">
        <v>65</v>
      </c>
      <c r="Q64" s="3" t="s">
        <v>65</v>
      </c>
      <c r="R64" s="3" t="s">
        <v>65</v>
      </c>
      <c r="S64" s="3" t="s">
        <v>65</v>
      </c>
      <c r="T64" s="3" t="s">
        <v>119</v>
      </c>
      <c r="U64" s="3" t="s">
        <v>81</v>
      </c>
      <c r="V64" s="3">
        <v>113</v>
      </c>
      <c r="W64" s="3" t="s">
        <v>116</v>
      </c>
      <c r="X64" s="3" t="s">
        <v>72</v>
      </c>
      <c r="Y6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75</v>
      </c>
      <c r="Z6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Row],[CO2-Reduktionspotenzial]]="gering",3.33,0)))*$T$4+((V64-100)*(10/35))*$V$4+IF(Tabelle14[[#This Row],[Betriebskosten]]="&lt;10.000",10,IF(Tabelle14[[#This Row],[Betriebskosten]]="10.000-100.000",6.66,IF(Tabelle14[[#This Row],[Betriebskosten]]="100.000-500.000",3.33,0)))*$X$4)*10,0)</f>
        <v>75</v>
      </c>
      <c r="AA64" s="17" t="s">
        <v>83</v>
      </c>
    </row>
    <row r="65" spans="1:27" ht="58" x14ac:dyDescent="0.35">
      <c r="A65" s="75">
        <v>60</v>
      </c>
      <c r="B65" s="50" t="s">
        <v>238</v>
      </c>
      <c r="C65" s="20" t="s">
        <v>187</v>
      </c>
      <c r="D65" s="20" t="s">
        <v>61</v>
      </c>
      <c r="E65" s="50" t="s">
        <v>239</v>
      </c>
      <c r="F65" s="52" t="s">
        <v>136</v>
      </c>
      <c r="G65" s="36" t="s">
        <v>137</v>
      </c>
      <c r="H65" s="3" t="s">
        <v>65</v>
      </c>
      <c r="I65" s="3" t="s">
        <v>65</v>
      </c>
      <c r="J65" s="5" t="s">
        <v>66</v>
      </c>
      <c r="K65" s="3" t="s">
        <v>67</v>
      </c>
      <c r="L65" s="26" t="s">
        <v>68</v>
      </c>
      <c r="M65" s="3" t="s">
        <v>65</v>
      </c>
      <c r="N65" s="3" t="s">
        <v>65</v>
      </c>
      <c r="O65" s="3" t="s">
        <v>69</v>
      </c>
      <c r="P65" s="3" t="s">
        <v>69</v>
      </c>
      <c r="Q65" s="3" t="s">
        <v>95</v>
      </c>
      <c r="R65" s="3" t="s">
        <v>69</v>
      </c>
      <c r="S65" s="3" t="s">
        <v>69</v>
      </c>
      <c r="T65" s="3" t="s">
        <v>80</v>
      </c>
      <c r="U65" s="3" t="s">
        <v>81</v>
      </c>
      <c r="V65" s="3">
        <v>106</v>
      </c>
      <c r="W65" s="3" t="s">
        <v>72</v>
      </c>
      <c r="X65" s="3" t="s">
        <v>72</v>
      </c>
      <c r="Y6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34.816000000000003</v>
      </c>
      <c r="Z6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Row],[CO2-Reduktionspotenzial]]="gering",3.33,0)))*$T$4+((V65-100)*(10/35))*$V$4+IF(Tabelle14[[#This Row],[Betriebskosten]]="&lt;10.000",10,IF(Tabelle14[[#This Row],[Betriebskosten]]="10.000-100.000",6.66,IF(Tabelle14[[#This Row],[Betriebskosten]]="100.000-500.000",3.33,0)))*$X$4)*10,0)</f>
        <v>35</v>
      </c>
      <c r="AA65" s="17" t="s">
        <v>83</v>
      </c>
    </row>
    <row r="66" spans="1:27" ht="72.5" x14ac:dyDescent="0.35">
      <c r="A66" s="75">
        <v>61</v>
      </c>
      <c r="B66" s="50" t="s">
        <v>240</v>
      </c>
      <c r="C66" s="20" t="s">
        <v>196</v>
      </c>
      <c r="D66" s="50" t="s">
        <v>61</v>
      </c>
      <c r="E66" s="50" t="s">
        <v>241</v>
      </c>
      <c r="F66" s="52" t="s">
        <v>136</v>
      </c>
      <c r="G66" s="37" t="s">
        <v>137</v>
      </c>
      <c r="H66" s="3" t="s">
        <v>65</v>
      </c>
      <c r="I66" s="3" t="s">
        <v>65</v>
      </c>
      <c r="J66" s="5" t="s">
        <v>66</v>
      </c>
      <c r="K66" s="3" t="s">
        <v>67</v>
      </c>
      <c r="L66" s="26" t="s">
        <v>67</v>
      </c>
      <c r="M66" s="3" t="s">
        <v>65</v>
      </c>
      <c r="N66" s="3" t="s">
        <v>65</v>
      </c>
      <c r="O66" s="3" t="s">
        <v>69</v>
      </c>
      <c r="P66" s="3" t="s">
        <v>69</v>
      </c>
      <c r="Q66" s="3" t="s">
        <v>65</v>
      </c>
      <c r="R66" s="3" t="s">
        <v>65</v>
      </c>
      <c r="S66" s="3" t="s">
        <v>69</v>
      </c>
      <c r="T66" s="3" t="s">
        <v>96</v>
      </c>
      <c r="U66" s="3" t="s">
        <v>81</v>
      </c>
      <c r="V66" s="3">
        <v>111</v>
      </c>
      <c r="W66" s="3" t="s">
        <v>82</v>
      </c>
      <c r="X66" s="3" t="s">
        <v>72</v>
      </c>
      <c r="Y6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28.658000000000001</v>
      </c>
      <c r="Z6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Row],[CO2-Reduktionspotenzial]]="gering",3.33,0)))*$T$4+((V66-100)*(10/35))*$V$4+IF(Tabelle14[[#This Row],[Betriebskosten]]="&lt;10.000",10,IF(Tabelle14[[#This Row],[Betriebskosten]]="10.000-100.000",6.66,IF(Tabelle14[[#This Row],[Betriebskosten]]="100.000-500.000",3.33,0)))*$X$4)*10,0)</f>
        <v>29</v>
      </c>
      <c r="AA66" s="17" t="s">
        <v>73</v>
      </c>
    </row>
    <row r="67" spans="1:27" ht="43.5" x14ac:dyDescent="0.35">
      <c r="A67" s="75">
        <v>62</v>
      </c>
      <c r="B67" s="20" t="s">
        <v>242</v>
      </c>
      <c r="C67" s="20" t="s">
        <v>196</v>
      </c>
      <c r="D67" s="50" t="s">
        <v>85</v>
      </c>
      <c r="E67" s="50" t="s">
        <v>243</v>
      </c>
      <c r="F67" s="52" t="s">
        <v>136</v>
      </c>
      <c r="G67" s="36" t="s">
        <v>137</v>
      </c>
      <c r="H67" s="3" t="s">
        <v>65</v>
      </c>
      <c r="I67" s="3" t="s">
        <v>65</v>
      </c>
      <c r="J67" s="5" t="s">
        <v>66</v>
      </c>
      <c r="K67" s="3" t="s">
        <v>67</v>
      </c>
      <c r="L67" s="26" t="s">
        <v>68</v>
      </c>
      <c r="M67" s="3" t="s">
        <v>65</v>
      </c>
      <c r="N67" s="3" t="s">
        <v>69</v>
      </c>
      <c r="O67" s="3" t="s">
        <v>69</v>
      </c>
      <c r="P67" s="3" t="s">
        <v>69</v>
      </c>
      <c r="Q67" s="3" t="s">
        <v>69</v>
      </c>
      <c r="R67" s="3" t="s">
        <v>65</v>
      </c>
      <c r="S67" s="3" t="s">
        <v>69</v>
      </c>
      <c r="T67" s="3" t="s">
        <v>119</v>
      </c>
      <c r="U67" s="3" t="s">
        <v>81</v>
      </c>
      <c r="V67" s="3">
        <v>116</v>
      </c>
      <c r="W67" s="3" t="s">
        <v>82</v>
      </c>
      <c r="X67" s="3" t="s">
        <v>82</v>
      </c>
      <c r="Y6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39.330000000000005</v>
      </c>
      <c r="Z6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Row],[CO2-Reduktionspotenzial]]="gering",3.33,0)))*$T$4+((V67-100)*(10/35))*$V$4+IF(Tabelle14[[#This Row],[Betriebskosten]]="&lt;10.000",10,IF(Tabelle14[[#This Row],[Betriebskosten]]="10.000-100.000",6.66,IF(Tabelle14[[#This Row],[Betriebskosten]]="100.000-500.000",3.33,0)))*$X$4)*10,0)</f>
        <v>39</v>
      </c>
      <c r="AA67" s="17" t="s">
        <v>83</v>
      </c>
    </row>
    <row r="68" spans="1:27" ht="58" x14ac:dyDescent="0.35">
      <c r="A68" s="75">
        <v>63</v>
      </c>
      <c r="B68" s="20" t="s">
        <v>244</v>
      </c>
      <c r="C68" s="20" t="s">
        <v>196</v>
      </c>
      <c r="D68" s="50" t="s">
        <v>61</v>
      </c>
      <c r="E68" s="50" t="s">
        <v>245</v>
      </c>
      <c r="F68" s="52" t="s">
        <v>136</v>
      </c>
      <c r="G68" s="37" t="s">
        <v>137</v>
      </c>
      <c r="H68" s="3" t="s">
        <v>65</v>
      </c>
      <c r="I68" s="3" t="s">
        <v>65</v>
      </c>
      <c r="J68" s="5" t="s">
        <v>66</v>
      </c>
      <c r="K68" s="3" t="s">
        <v>67</v>
      </c>
      <c r="L68" s="26" t="s">
        <v>68</v>
      </c>
      <c r="M68" s="3" t="s">
        <v>65</v>
      </c>
      <c r="N68" s="3" t="s">
        <v>69</v>
      </c>
      <c r="O68" s="3" t="s">
        <v>69</v>
      </c>
      <c r="P68" s="3" t="s">
        <v>69</v>
      </c>
      <c r="Q68" s="3" t="s">
        <v>69</v>
      </c>
      <c r="R68" s="3" t="s">
        <v>65</v>
      </c>
      <c r="S68" s="3" t="s">
        <v>69</v>
      </c>
      <c r="T68" s="3" t="s">
        <v>119</v>
      </c>
      <c r="U68" s="3" t="s">
        <v>81</v>
      </c>
      <c r="V68" s="3">
        <v>111</v>
      </c>
      <c r="W68" s="3" t="s">
        <v>82</v>
      </c>
      <c r="X68" s="3" t="s">
        <v>72</v>
      </c>
      <c r="Y6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41</v>
      </c>
      <c r="Z6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Row],[CO2-Reduktionspotenzial]]="gering",3.33,0)))*$T$4+((V68-100)*(10/35))*$V$4+IF(Tabelle14[[#This Row],[Betriebskosten]]="&lt;10.000",10,IF(Tabelle14[[#This Row],[Betriebskosten]]="10.000-100.000",6.66,IF(Tabelle14[[#This Row],[Betriebskosten]]="100.000-500.000",3.33,0)))*$X$4)*10,0)</f>
        <v>41</v>
      </c>
      <c r="AA68" s="17" t="s">
        <v>83</v>
      </c>
    </row>
    <row r="69" spans="1:27" ht="72.5" x14ac:dyDescent="0.35">
      <c r="A69" s="75">
        <v>64</v>
      </c>
      <c r="B69" s="20" t="s">
        <v>246</v>
      </c>
      <c r="C69" s="20" t="s">
        <v>196</v>
      </c>
      <c r="D69" s="50" t="s">
        <v>61</v>
      </c>
      <c r="E69" s="20" t="s">
        <v>247</v>
      </c>
      <c r="F69" s="21" t="s">
        <v>201</v>
      </c>
      <c r="G69" s="36" t="s">
        <v>137</v>
      </c>
      <c r="H69" s="3" t="s">
        <v>65</v>
      </c>
      <c r="I69" s="3" t="s">
        <v>65</v>
      </c>
      <c r="J69" s="5" t="s">
        <v>66</v>
      </c>
      <c r="K69" s="3" t="s">
        <v>67</v>
      </c>
      <c r="L69" s="26" t="s">
        <v>102</v>
      </c>
      <c r="M69" s="3" t="s">
        <v>65</v>
      </c>
      <c r="N69" s="3" t="s">
        <v>65</v>
      </c>
      <c r="O69" s="3" t="s">
        <v>65</v>
      </c>
      <c r="P69" s="3" t="s">
        <v>65</v>
      </c>
      <c r="Q69" s="3" t="s">
        <v>95</v>
      </c>
      <c r="R69" s="3" t="s">
        <v>95</v>
      </c>
      <c r="S69" s="3" t="s">
        <v>69</v>
      </c>
      <c r="T69" s="3" t="s">
        <v>119</v>
      </c>
      <c r="U69" s="3" t="s">
        <v>81</v>
      </c>
      <c r="V69" s="3">
        <v>110</v>
      </c>
      <c r="W69" s="3" t="s">
        <v>82</v>
      </c>
      <c r="X69" s="3" t="s">
        <v>72</v>
      </c>
      <c r="Y6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v>
      </c>
      <c r="Z6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Row],[CO2-Reduktionspotenzial]]="gering",3.33,0)))*$T$4+((V69-100)*(10/35))*$V$4+IF(Tabelle14[[#This Row],[Betriebskosten]]="&lt;10.000",10,IF(Tabelle14[[#This Row],[Betriebskosten]]="10.000-100.000",6.66,IF(Tabelle14[[#This Row],[Betriebskosten]]="100.000-500.000",3.33,0)))*$X$4)*10,0)</f>
        <v>65</v>
      </c>
      <c r="AA69" s="17" t="s">
        <v>83</v>
      </c>
    </row>
    <row r="70" spans="1:27" ht="58" x14ac:dyDescent="0.35">
      <c r="A70" s="75">
        <v>65</v>
      </c>
      <c r="B70" s="50" t="s">
        <v>248</v>
      </c>
      <c r="C70" s="20" t="s">
        <v>75</v>
      </c>
      <c r="D70" s="50" t="s">
        <v>92</v>
      </c>
      <c r="E70" s="20" t="s">
        <v>249</v>
      </c>
      <c r="F70" s="21" t="s">
        <v>94</v>
      </c>
      <c r="G70" s="37" t="s">
        <v>79</v>
      </c>
      <c r="H70" s="3" t="s">
        <v>65</v>
      </c>
      <c r="I70" s="3" t="s">
        <v>65</v>
      </c>
      <c r="J70" s="5" t="s">
        <v>66</v>
      </c>
      <c r="K70" s="3" t="s">
        <v>67</v>
      </c>
      <c r="L70" s="26" t="s">
        <v>102</v>
      </c>
      <c r="M70" s="3" t="s">
        <v>65</v>
      </c>
      <c r="N70" s="3" t="s">
        <v>65</v>
      </c>
      <c r="O70" s="3" t="s">
        <v>65</v>
      </c>
      <c r="P70" s="3" t="s">
        <v>69</v>
      </c>
      <c r="Q70" s="3" t="s">
        <v>95</v>
      </c>
      <c r="R70" s="3" t="s">
        <v>65</v>
      </c>
      <c r="S70" s="3" t="s">
        <v>69</v>
      </c>
      <c r="T70" s="3" t="s">
        <v>80</v>
      </c>
      <c r="U70" s="3" t="s">
        <v>81</v>
      </c>
      <c r="V70" s="3">
        <v>107</v>
      </c>
      <c r="W70" s="3" t="s">
        <v>82</v>
      </c>
      <c r="X70" s="3" t="s">
        <v>72</v>
      </c>
      <c r="Y7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54.816000000000003</v>
      </c>
      <c r="Z7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Row],[CO2-Reduktionspotenzial]]="gering",3.33,0)))*$T$4+((V70-100)*(10/35))*$V$4+IF(Tabelle14[[#This Row],[Betriebskosten]]="&lt;10.000",10,IF(Tabelle14[[#This Row],[Betriebskosten]]="10.000-100.000",6.66,IF(Tabelle14[[#This Row],[Betriebskosten]]="100.000-500.000",3.33,0)))*$X$4)*10,0)</f>
        <v>55</v>
      </c>
      <c r="AA70" s="17" t="s">
        <v>83</v>
      </c>
    </row>
    <row r="71" spans="1:27" ht="87" x14ac:dyDescent="0.35">
      <c r="A71" s="75">
        <v>66</v>
      </c>
      <c r="B71" s="20" t="s">
        <v>250</v>
      </c>
      <c r="C71" s="20" t="s">
        <v>187</v>
      </c>
      <c r="D71" s="50" t="s">
        <v>92</v>
      </c>
      <c r="E71" s="20" t="s">
        <v>251</v>
      </c>
      <c r="F71" s="21" t="s">
        <v>78</v>
      </c>
      <c r="G71" s="36" t="s">
        <v>79</v>
      </c>
      <c r="H71" s="3" t="s">
        <v>65</v>
      </c>
      <c r="I71" s="3" t="s">
        <v>65</v>
      </c>
      <c r="J71" s="5" t="s">
        <v>66</v>
      </c>
      <c r="K71" s="3" t="s">
        <v>67</v>
      </c>
      <c r="L71" s="26" t="s">
        <v>68</v>
      </c>
      <c r="M71" s="3" t="s">
        <v>65</v>
      </c>
      <c r="N71" s="3" t="s">
        <v>65</v>
      </c>
      <c r="O71" s="3" t="s">
        <v>69</v>
      </c>
      <c r="P71" s="3" t="s">
        <v>69</v>
      </c>
      <c r="Q71" s="3" t="s">
        <v>95</v>
      </c>
      <c r="R71" s="3" t="s">
        <v>65</v>
      </c>
      <c r="S71" s="3" t="s">
        <v>69</v>
      </c>
      <c r="T71" s="3" t="s">
        <v>80</v>
      </c>
      <c r="U71" s="3" t="s">
        <v>81</v>
      </c>
      <c r="V71" s="3">
        <v>112</v>
      </c>
      <c r="W71" s="3" t="s">
        <v>72</v>
      </c>
      <c r="X71" s="3" t="s">
        <v>72</v>
      </c>
      <c r="Y7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39.816000000000003</v>
      </c>
      <c r="Z7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Row],[CO2-Reduktionspotenzial]]="gering",3.33,0)))*$T$4+((V71-100)*(10/35))*$V$4+IF(Tabelle14[[#This Row],[Betriebskosten]]="&lt;10.000",10,IF(Tabelle14[[#This Row],[Betriebskosten]]="10.000-100.000",6.66,IF(Tabelle14[[#This Row],[Betriebskosten]]="100.000-500.000",3.33,0)))*$X$4)*10,0)</f>
        <v>40</v>
      </c>
      <c r="AA71" s="17" t="s">
        <v>73</v>
      </c>
    </row>
    <row r="72" spans="1:27" ht="43.5" x14ac:dyDescent="0.35">
      <c r="A72" s="75">
        <v>67</v>
      </c>
      <c r="B72" s="20" t="s">
        <v>252</v>
      </c>
      <c r="C72" s="20" t="s">
        <v>75</v>
      </c>
      <c r="D72" s="50" t="s">
        <v>92</v>
      </c>
      <c r="E72" s="50" t="s">
        <v>253</v>
      </c>
      <c r="F72" s="21" t="s">
        <v>94</v>
      </c>
      <c r="G72" s="37" t="s">
        <v>79</v>
      </c>
      <c r="H72" s="3" t="s">
        <v>65</v>
      </c>
      <c r="I72" s="3" t="s">
        <v>65</v>
      </c>
      <c r="J72" s="5" t="s">
        <v>66</v>
      </c>
      <c r="K72" s="3" t="s">
        <v>67</v>
      </c>
      <c r="L72" s="26" t="s">
        <v>102</v>
      </c>
      <c r="M72" s="3" t="s">
        <v>65</v>
      </c>
      <c r="N72" s="3" t="s">
        <v>65</v>
      </c>
      <c r="O72" s="3" t="s">
        <v>69</v>
      </c>
      <c r="P72" s="3" t="s">
        <v>69</v>
      </c>
      <c r="Q72" s="3" t="s">
        <v>95</v>
      </c>
      <c r="R72" s="3" t="s">
        <v>65</v>
      </c>
      <c r="S72" s="3" t="s">
        <v>69</v>
      </c>
      <c r="T72" s="3" t="s">
        <v>119</v>
      </c>
      <c r="U72" s="3" t="s">
        <v>81</v>
      </c>
      <c r="V72" s="3">
        <v>110</v>
      </c>
      <c r="W72" s="3" t="s">
        <v>82</v>
      </c>
      <c r="X72" s="3" t="s">
        <v>72</v>
      </c>
      <c r="Y7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7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Row],[CO2-Reduktionspotenzial]]="gering",3.33,0)))*$T$4+((V72-100)*(10/35))*$V$4+IF(Tabelle14[[#This Row],[Betriebskosten]]="&lt;10.000",10,IF(Tabelle14[[#This Row],[Betriebskosten]]="10.000-100.000",6.66,IF(Tabelle14[[#This Row],[Betriebskosten]]="100.000-500.000",3.33,0)))*$X$4)*10,0)</f>
        <v>54</v>
      </c>
      <c r="AA72" s="17" t="s">
        <v>83</v>
      </c>
    </row>
    <row r="73" spans="1:27" ht="43.5" x14ac:dyDescent="0.35">
      <c r="A73" s="75">
        <v>68</v>
      </c>
      <c r="B73" s="50" t="s">
        <v>254</v>
      </c>
      <c r="C73" s="20" t="s">
        <v>75</v>
      </c>
      <c r="D73" s="50" t="s">
        <v>92</v>
      </c>
      <c r="E73" s="20" t="s">
        <v>255</v>
      </c>
      <c r="F73" s="21" t="s">
        <v>78</v>
      </c>
      <c r="G73" s="37" t="s">
        <v>79</v>
      </c>
      <c r="H73" s="3" t="s">
        <v>65</v>
      </c>
      <c r="I73" s="3" t="s">
        <v>65</v>
      </c>
      <c r="J73" s="5" t="s">
        <v>66</v>
      </c>
      <c r="K73" s="3" t="s">
        <v>67</v>
      </c>
      <c r="L73" s="26" t="s">
        <v>68</v>
      </c>
      <c r="M73" s="3" t="s">
        <v>65</v>
      </c>
      <c r="N73" s="3" t="s">
        <v>65</v>
      </c>
      <c r="O73" s="3" t="s">
        <v>69</v>
      </c>
      <c r="P73" s="3" t="s">
        <v>65</v>
      </c>
      <c r="Q73" s="3" t="s">
        <v>95</v>
      </c>
      <c r="R73" s="3" t="s">
        <v>65</v>
      </c>
      <c r="S73" s="3" t="s">
        <v>65</v>
      </c>
      <c r="T73" s="3" t="s">
        <v>80</v>
      </c>
      <c r="U73" s="3" t="s">
        <v>88</v>
      </c>
      <c r="V73" s="3">
        <v>119</v>
      </c>
      <c r="W73" s="3" t="s">
        <v>72</v>
      </c>
      <c r="X73" s="3" t="s">
        <v>72</v>
      </c>
      <c r="Y7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61.315999999999995</v>
      </c>
      <c r="Z7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Row],[CO2-Reduktionspotenzial]]="gering",3.33,0)))*$T$4+((V73-100)*(10/35))*$V$4+IF(Tabelle14[[#This Row],[Betriebskosten]]="&lt;10.000",10,IF(Tabelle14[[#This Row],[Betriebskosten]]="10.000-100.000",6.66,IF(Tabelle14[[#This Row],[Betriebskosten]]="100.000-500.000",3.33,0)))*$X$4)*10,0)</f>
        <v>49</v>
      </c>
      <c r="AA73" s="17" t="s">
        <v>83</v>
      </c>
    </row>
    <row r="74" spans="1:27" ht="43.5" x14ac:dyDescent="0.35">
      <c r="A74" s="75">
        <v>69</v>
      </c>
      <c r="B74" s="50" t="s">
        <v>256</v>
      </c>
      <c r="C74" s="20" t="s">
        <v>75</v>
      </c>
      <c r="D74" s="50" t="s">
        <v>92</v>
      </c>
      <c r="E74" s="20" t="s">
        <v>257</v>
      </c>
      <c r="F74" s="21" t="s">
        <v>198</v>
      </c>
      <c r="G74" s="36" t="s">
        <v>79</v>
      </c>
      <c r="H74" s="3" t="s">
        <v>65</v>
      </c>
      <c r="I74" s="3" t="s">
        <v>65</v>
      </c>
      <c r="J74" s="5" t="s">
        <v>66</v>
      </c>
      <c r="K74" s="3" t="s">
        <v>67</v>
      </c>
      <c r="L74" s="26" t="s">
        <v>102</v>
      </c>
      <c r="M74" s="3" t="s">
        <v>65</v>
      </c>
      <c r="N74" s="3" t="s">
        <v>65</v>
      </c>
      <c r="O74" s="3" t="s">
        <v>69</v>
      </c>
      <c r="P74" s="3" t="s">
        <v>69</v>
      </c>
      <c r="Q74" s="3" t="s">
        <v>65</v>
      </c>
      <c r="R74" s="3" t="s">
        <v>95</v>
      </c>
      <c r="S74" s="3" t="s">
        <v>65</v>
      </c>
      <c r="T74" s="3" t="s">
        <v>119</v>
      </c>
      <c r="U74" s="3" t="s">
        <v>81</v>
      </c>
      <c r="V74" s="3">
        <v>109</v>
      </c>
      <c r="W74" s="3" t="s">
        <v>72</v>
      </c>
      <c r="X74" s="3" t="s">
        <v>72</v>
      </c>
      <c r="Y7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58.5</v>
      </c>
      <c r="Z7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Row],[CO2-Reduktionspotenzial]]="gering",3.33,0)))*$T$4+((V74-100)*(10/35))*$V$4+IF(Tabelle14[[#This Row],[Betriebskosten]]="&lt;10.000",10,IF(Tabelle14[[#This Row],[Betriebskosten]]="10.000-100.000",6.66,IF(Tabelle14[[#This Row],[Betriebskosten]]="100.000-500.000",3.33,0)))*$X$4)*10,0)</f>
        <v>59</v>
      </c>
      <c r="AA74" s="17" t="s">
        <v>83</v>
      </c>
    </row>
    <row r="75" spans="1:27" ht="82.5" customHeight="1" x14ac:dyDescent="0.35">
      <c r="A75" s="75">
        <v>70</v>
      </c>
      <c r="B75" s="50" t="s">
        <v>258</v>
      </c>
      <c r="C75" s="20" t="s">
        <v>259</v>
      </c>
      <c r="D75" s="50" t="s">
        <v>92</v>
      </c>
      <c r="E75" s="20" t="s">
        <v>260</v>
      </c>
      <c r="F75" s="52" t="s">
        <v>261</v>
      </c>
      <c r="G75" s="37" t="s">
        <v>87</v>
      </c>
      <c r="H75" s="3" t="s">
        <v>65</v>
      </c>
      <c r="I75" s="3" t="s">
        <v>65</v>
      </c>
      <c r="J75" s="5" t="s">
        <v>66</v>
      </c>
      <c r="K75" s="3" t="s">
        <v>67</v>
      </c>
      <c r="L75" s="26" t="s">
        <v>102</v>
      </c>
      <c r="M75" s="3" t="s">
        <v>65</v>
      </c>
      <c r="N75" s="3" t="s">
        <v>65</v>
      </c>
      <c r="O75" s="3" t="s">
        <v>69</v>
      </c>
      <c r="P75" s="3" t="s">
        <v>69</v>
      </c>
      <c r="Q75" s="3" t="s">
        <v>69</v>
      </c>
      <c r="R75" s="3" t="s">
        <v>65</v>
      </c>
      <c r="S75" s="3" t="s">
        <v>65</v>
      </c>
      <c r="T75" s="3" t="s">
        <v>119</v>
      </c>
      <c r="U75" s="3" t="s">
        <v>88</v>
      </c>
      <c r="V75" s="3">
        <v>118</v>
      </c>
      <c r="W75" s="3" t="s">
        <v>82</v>
      </c>
      <c r="X75" s="3" t="s">
        <v>72</v>
      </c>
      <c r="Y7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68.5</v>
      </c>
      <c r="Z7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Row],[CO2-Reduktionspotenzial]]="gering",3.33,0)))*$T$4+((V75-100)*(10/35))*$V$4+IF(Tabelle14[[#This Row],[Betriebskosten]]="&lt;10.000",10,IF(Tabelle14[[#This Row],[Betriebskosten]]="10.000-100.000",6.66,IF(Tabelle14[[#This Row],[Betriebskosten]]="100.000-500.000",3.33,0)))*$X$4)*10,0)</f>
        <v>56</v>
      </c>
      <c r="AA75" s="17" t="s">
        <v>89</v>
      </c>
    </row>
    <row r="76" spans="1:27" ht="43.5" x14ac:dyDescent="0.35">
      <c r="A76" s="75">
        <v>71</v>
      </c>
      <c r="B76" s="50" t="s">
        <v>262</v>
      </c>
      <c r="C76" s="20" t="s">
        <v>259</v>
      </c>
      <c r="D76" s="50" t="s">
        <v>92</v>
      </c>
      <c r="E76" s="20" t="s">
        <v>263</v>
      </c>
      <c r="F76" s="21" t="s">
        <v>261</v>
      </c>
      <c r="G76" s="36" t="s">
        <v>87</v>
      </c>
      <c r="H76" s="3" t="s">
        <v>65</v>
      </c>
      <c r="I76" s="3" t="s">
        <v>65</v>
      </c>
      <c r="J76" s="5" t="s">
        <v>66</v>
      </c>
      <c r="K76" s="3" t="s">
        <v>67</v>
      </c>
      <c r="L76" s="26" t="s">
        <v>102</v>
      </c>
      <c r="M76" s="3" t="s">
        <v>65</v>
      </c>
      <c r="N76" s="3" t="s">
        <v>65</v>
      </c>
      <c r="O76" s="3" t="s">
        <v>65</v>
      </c>
      <c r="P76" s="3" t="s">
        <v>65</v>
      </c>
      <c r="Q76" s="3" t="s">
        <v>65</v>
      </c>
      <c r="R76" s="3" t="s">
        <v>65</v>
      </c>
      <c r="S76" s="3" t="s">
        <v>65</v>
      </c>
      <c r="T76" s="3" t="s">
        <v>119</v>
      </c>
      <c r="U76" s="3" t="s">
        <v>88</v>
      </c>
      <c r="V76" s="3">
        <v>119</v>
      </c>
      <c r="W76" s="3" t="s">
        <v>72</v>
      </c>
      <c r="X76" s="3" t="s">
        <v>72</v>
      </c>
      <c r="Y7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87.5</v>
      </c>
      <c r="Z7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Row],[CO2-Reduktionspotenzial]]="gering",3.33,0)))*$T$4+((V76-100)*(10/35))*$V$4+IF(Tabelle14[[#This Row],[Betriebskosten]]="&lt;10.000",10,IF(Tabelle14[[#This Row],[Betriebskosten]]="10.000-100.000",6.66,IF(Tabelle14[[#This Row],[Betriebskosten]]="100.000-500.000",3.33,0)))*$X$4)*10,0)</f>
        <v>75</v>
      </c>
      <c r="AA76" s="17" t="s">
        <v>89</v>
      </c>
    </row>
    <row r="77" spans="1:27" ht="43.5" x14ac:dyDescent="0.35">
      <c r="A77" s="75">
        <v>72</v>
      </c>
      <c r="B77" s="50" t="s">
        <v>264</v>
      </c>
      <c r="C77" s="20" t="s">
        <v>259</v>
      </c>
      <c r="D77" s="50" t="s">
        <v>92</v>
      </c>
      <c r="E77" s="20" t="s">
        <v>265</v>
      </c>
      <c r="F77" s="21" t="s">
        <v>266</v>
      </c>
      <c r="G77" s="37" t="s">
        <v>87</v>
      </c>
      <c r="H77" s="3" t="s">
        <v>65</v>
      </c>
      <c r="I77" s="3" t="s">
        <v>65</v>
      </c>
      <c r="J77" s="5" t="s">
        <v>66</v>
      </c>
      <c r="K77" s="3" t="s">
        <v>67</v>
      </c>
      <c r="L77" s="26" t="s">
        <v>102</v>
      </c>
      <c r="M77" s="3" t="s">
        <v>65</v>
      </c>
      <c r="N77" s="3" t="s">
        <v>65</v>
      </c>
      <c r="O77" s="3" t="s">
        <v>65</v>
      </c>
      <c r="P77" s="3" t="s">
        <v>65</v>
      </c>
      <c r="Q77" s="3" t="s">
        <v>65</v>
      </c>
      <c r="R77" s="3" t="s">
        <v>65</v>
      </c>
      <c r="S77" s="3" t="s">
        <v>65</v>
      </c>
      <c r="T77" s="3" t="s">
        <v>96</v>
      </c>
      <c r="U77" s="3" t="s">
        <v>81</v>
      </c>
      <c r="V77" s="3">
        <v>111</v>
      </c>
      <c r="W77" s="3" t="s">
        <v>72</v>
      </c>
      <c r="X77" s="3" t="s">
        <v>72</v>
      </c>
      <c r="Y7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57.658000000000001</v>
      </c>
      <c r="Z7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Row],[CO2-Reduktionspotenzial]]="gering",3.33,0)))*$T$4+((V77-100)*(10/35))*$V$4+IF(Tabelle14[[#This Row],[Betriebskosten]]="&lt;10.000",10,IF(Tabelle14[[#This Row],[Betriebskosten]]="10.000-100.000",6.66,IF(Tabelle14[[#This Row],[Betriebskosten]]="100.000-500.000",3.33,0)))*$X$4)*10,0)</f>
        <v>58</v>
      </c>
      <c r="AA77" s="17" t="s">
        <v>89</v>
      </c>
    </row>
    <row r="78" spans="1:27" ht="58" x14ac:dyDescent="0.35">
      <c r="A78" s="75">
        <v>73</v>
      </c>
      <c r="B78" s="50" t="s">
        <v>267</v>
      </c>
      <c r="C78" s="20" t="s">
        <v>259</v>
      </c>
      <c r="D78" s="50" t="s">
        <v>92</v>
      </c>
      <c r="E78" s="49" t="s">
        <v>268</v>
      </c>
      <c r="F78" s="21" t="s">
        <v>122</v>
      </c>
      <c r="G78" s="51" t="s">
        <v>137</v>
      </c>
      <c r="H78" s="3" t="s">
        <v>65</v>
      </c>
      <c r="I78" s="3" t="s">
        <v>65</v>
      </c>
      <c r="J78" s="5" t="s">
        <v>66</v>
      </c>
      <c r="K78" s="3" t="s">
        <v>67</v>
      </c>
      <c r="L78" s="26" t="s">
        <v>102</v>
      </c>
      <c r="M78" s="3" t="s">
        <v>65</v>
      </c>
      <c r="N78" s="3" t="s">
        <v>69</v>
      </c>
      <c r="O78" s="3" t="s">
        <v>69</v>
      </c>
      <c r="P78" s="3" t="s">
        <v>65</v>
      </c>
      <c r="Q78" s="3" t="s">
        <v>95</v>
      </c>
      <c r="R78" s="3" t="s">
        <v>65</v>
      </c>
      <c r="S78" s="3" t="s">
        <v>65</v>
      </c>
      <c r="T78" s="3" t="s">
        <v>96</v>
      </c>
      <c r="U78" s="3" t="s">
        <v>81</v>
      </c>
      <c r="V78" s="3">
        <v>104</v>
      </c>
      <c r="W78" s="3" t="s">
        <v>82</v>
      </c>
      <c r="X78" s="3" t="s">
        <v>72</v>
      </c>
      <c r="Y7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40.158000000000001</v>
      </c>
      <c r="Z7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Row],[CO2-Reduktionspotenzial]]="gering",3.33,0)))*$T$4+((V78-100)*(10/35))*$V$4+IF(Tabelle14[[#This Row],[Betriebskosten]]="&lt;10.000",10,IF(Tabelle14[[#This Row],[Betriebskosten]]="10.000-100.000",6.66,IF(Tabelle14[[#This Row],[Betriebskosten]]="100.000-500.000",3.33,0)))*$X$4)*10,0)</f>
        <v>40</v>
      </c>
      <c r="AA78" s="17" t="s">
        <v>73</v>
      </c>
    </row>
    <row r="79" spans="1:27" ht="43.5" x14ac:dyDescent="0.35">
      <c r="A79" s="75">
        <v>74</v>
      </c>
      <c r="B79" s="50" t="s">
        <v>269</v>
      </c>
      <c r="C79" s="20" t="s">
        <v>259</v>
      </c>
      <c r="D79" s="50" t="s">
        <v>92</v>
      </c>
      <c r="E79" s="50" t="s">
        <v>270</v>
      </c>
      <c r="F79" s="21" t="s">
        <v>182</v>
      </c>
      <c r="G79" s="51" t="s">
        <v>271</v>
      </c>
      <c r="H79" s="3" t="s">
        <v>65</v>
      </c>
      <c r="I79" s="3" t="s">
        <v>65</v>
      </c>
      <c r="J79" s="5" t="s">
        <v>66</v>
      </c>
      <c r="K79" s="3" t="s">
        <v>67</v>
      </c>
      <c r="L79" s="26" t="s">
        <v>67</v>
      </c>
      <c r="M79" s="3" t="s">
        <v>65</v>
      </c>
      <c r="N79" s="3" t="s">
        <v>69</v>
      </c>
      <c r="O79" s="3" t="s">
        <v>69</v>
      </c>
      <c r="P79" s="3" t="s">
        <v>65</v>
      </c>
      <c r="Q79" s="3" t="s">
        <v>65</v>
      </c>
      <c r="R79" s="3" t="s">
        <v>65</v>
      </c>
      <c r="S79" s="3" t="s">
        <v>69</v>
      </c>
      <c r="T79" s="3" t="s">
        <v>70</v>
      </c>
      <c r="U79" s="3" t="s">
        <v>81</v>
      </c>
      <c r="V79" s="3">
        <v>109</v>
      </c>
      <c r="W79" s="3" t="s">
        <v>72</v>
      </c>
      <c r="X79" s="3" t="s">
        <v>72</v>
      </c>
      <c r="Y7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19</v>
      </c>
      <c r="Z7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Row],[CO2-Reduktionspotenzial]]="gering",3.33,0)))*$T$4+((V79-100)*(10/35))*$V$4+IF(Tabelle14[[#This Row],[Betriebskosten]]="&lt;10.000",10,IF(Tabelle14[[#This Row],[Betriebskosten]]="10.000-100.000",6.66,IF(Tabelle14[[#This Row],[Betriebskosten]]="100.000-500.000",3.33,0)))*$X$4)*10,0)</f>
        <v>19</v>
      </c>
      <c r="AA79" s="17" t="s">
        <v>89</v>
      </c>
    </row>
    <row r="80" spans="1:27" ht="58" x14ac:dyDescent="0.35">
      <c r="A80" s="75">
        <v>75</v>
      </c>
      <c r="B80" s="50" t="s">
        <v>272</v>
      </c>
      <c r="C80" s="20" t="s">
        <v>259</v>
      </c>
      <c r="D80" s="50" t="s">
        <v>92</v>
      </c>
      <c r="E80" s="20" t="s">
        <v>273</v>
      </c>
      <c r="F80" s="21" t="s">
        <v>274</v>
      </c>
      <c r="G80" s="51" t="s">
        <v>271</v>
      </c>
      <c r="H80" s="3" t="s">
        <v>65</v>
      </c>
      <c r="I80" s="3" t="s">
        <v>65</v>
      </c>
      <c r="J80" s="5" t="s">
        <v>66</v>
      </c>
      <c r="K80" s="3" t="s">
        <v>67</v>
      </c>
      <c r="L80" s="26" t="s">
        <v>68</v>
      </c>
      <c r="M80" s="3" t="s">
        <v>65</v>
      </c>
      <c r="N80" s="3" t="s">
        <v>69</v>
      </c>
      <c r="O80" s="3" t="s">
        <v>69</v>
      </c>
      <c r="P80" s="3" t="s">
        <v>69</v>
      </c>
      <c r="Q80" s="3" t="s">
        <v>65</v>
      </c>
      <c r="R80" s="3" t="s">
        <v>65</v>
      </c>
      <c r="S80" s="3" t="s">
        <v>69</v>
      </c>
      <c r="T80" s="3" t="s">
        <v>70</v>
      </c>
      <c r="U80" s="3" t="s">
        <v>81</v>
      </c>
      <c r="V80" s="3">
        <v>107</v>
      </c>
      <c r="W80" s="3" t="s">
        <v>72</v>
      </c>
      <c r="X80" s="3" t="s">
        <v>72</v>
      </c>
      <c r="Y8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20</v>
      </c>
      <c r="Z8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Row],[CO2-Reduktionspotenzial]]="gering",3.33,0)))*$T$4+((V80-100)*(10/35))*$V$4+IF(Tabelle14[[#This Row],[Betriebskosten]]="&lt;10.000",10,IF(Tabelle14[[#This Row],[Betriebskosten]]="10.000-100.000",6.66,IF(Tabelle14[[#This Row],[Betriebskosten]]="100.000-500.000",3.33,0)))*$X$4)*10,0)</f>
        <v>20</v>
      </c>
      <c r="AA80" s="17" t="s">
        <v>89</v>
      </c>
    </row>
    <row r="81" spans="1:27" ht="43.5" x14ac:dyDescent="0.35">
      <c r="A81" s="75">
        <v>76</v>
      </c>
      <c r="B81" s="50" t="s">
        <v>275</v>
      </c>
      <c r="C81" s="20" t="s">
        <v>259</v>
      </c>
      <c r="D81" s="50" t="s">
        <v>92</v>
      </c>
      <c r="E81" s="20" t="s">
        <v>276</v>
      </c>
      <c r="F81" s="21" t="s">
        <v>266</v>
      </c>
      <c r="G81" s="51" t="s">
        <v>87</v>
      </c>
      <c r="H81" s="3" t="s">
        <v>65</v>
      </c>
      <c r="I81" s="3" t="s">
        <v>65</v>
      </c>
      <c r="J81" s="5" t="s">
        <v>66</v>
      </c>
      <c r="K81" s="3" t="s">
        <v>67</v>
      </c>
      <c r="L81" s="26" t="s">
        <v>102</v>
      </c>
      <c r="M81" s="3" t="s">
        <v>65</v>
      </c>
      <c r="N81" s="3" t="s">
        <v>65</v>
      </c>
      <c r="O81" s="3" t="s">
        <v>69</v>
      </c>
      <c r="P81" s="3" t="s">
        <v>69</v>
      </c>
      <c r="Q81" s="3" t="s">
        <v>69</v>
      </c>
      <c r="R81" s="3" t="s">
        <v>69</v>
      </c>
      <c r="S81" s="3" t="s">
        <v>65</v>
      </c>
      <c r="T81" s="3" t="s">
        <v>96</v>
      </c>
      <c r="U81" s="3" t="s">
        <v>81</v>
      </c>
      <c r="V81" s="3">
        <v>112</v>
      </c>
      <c r="W81" s="3" t="s">
        <v>72</v>
      </c>
      <c r="X81" s="3" t="s">
        <v>72</v>
      </c>
      <c r="Y8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33.658000000000001</v>
      </c>
      <c r="Z8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Row],[CO2-Reduktionspotenzial]]="gering",3.33,0)))*$T$4+((V81-100)*(10/35))*$V$4+IF(Tabelle14[[#This Row],[Betriebskosten]]="&lt;10.000",10,IF(Tabelle14[[#This Row],[Betriebskosten]]="10.000-100.000",6.66,IF(Tabelle14[[#This Row],[Betriebskosten]]="100.000-500.000",3.33,0)))*$X$4)*10,0)</f>
        <v>34</v>
      </c>
      <c r="AA81" s="17" t="s">
        <v>89</v>
      </c>
    </row>
    <row r="82" spans="1:27" ht="130.5" x14ac:dyDescent="0.35">
      <c r="A82" s="75">
        <v>77</v>
      </c>
      <c r="B82" s="20" t="s">
        <v>277</v>
      </c>
      <c r="C82" s="20" t="s">
        <v>196</v>
      </c>
      <c r="D82" s="50" t="s">
        <v>92</v>
      </c>
      <c r="E82" s="20" t="s">
        <v>278</v>
      </c>
      <c r="F82" s="21" t="s">
        <v>185</v>
      </c>
      <c r="G82" s="51" t="s">
        <v>137</v>
      </c>
      <c r="H82" s="3" t="s">
        <v>65</v>
      </c>
      <c r="I82" s="3" t="s">
        <v>65</v>
      </c>
      <c r="J82" s="5" t="s">
        <v>66</v>
      </c>
      <c r="K82" s="26" t="s">
        <v>67</v>
      </c>
      <c r="L82" s="26" t="s">
        <v>102</v>
      </c>
      <c r="M82" s="3" t="s">
        <v>65</v>
      </c>
      <c r="N82" s="3" t="s">
        <v>65</v>
      </c>
      <c r="O82" s="3" t="s">
        <v>69</v>
      </c>
      <c r="P82" s="3" t="s">
        <v>65</v>
      </c>
      <c r="Q82" s="3" t="s">
        <v>65</v>
      </c>
      <c r="R82" s="3" t="s">
        <v>65</v>
      </c>
      <c r="S82" s="3" t="s">
        <v>65</v>
      </c>
      <c r="T82" s="3" t="s">
        <v>119</v>
      </c>
      <c r="U82" s="3" t="s">
        <v>88</v>
      </c>
      <c r="V82" s="3">
        <v>118</v>
      </c>
      <c r="W82" s="3" t="s">
        <v>72</v>
      </c>
      <c r="X82" s="3" t="s">
        <v>82</v>
      </c>
      <c r="Y8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75.83</v>
      </c>
      <c r="Z8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Row],[CO2-Reduktionspotenzial]]="gering",3.33,0)))*$T$4+((V82-100)*(10/35))*$V$4+IF(Tabelle14[[#This Row],[Betriebskosten]]="&lt;10.000",10,IF(Tabelle14[[#This Row],[Betriebskosten]]="10.000-100.000",6.66,IF(Tabelle14[[#This Row],[Betriebskosten]]="100.000-500.000",3.33,0)))*$X$4)*10,0)</f>
        <v>63</v>
      </c>
      <c r="AA82" s="17" t="s">
        <v>83</v>
      </c>
    </row>
    <row r="83" spans="1:27" ht="58" x14ac:dyDescent="0.35">
      <c r="A83" s="75">
        <v>78</v>
      </c>
      <c r="B83" s="50" t="s">
        <v>279</v>
      </c>
      <c r="C83" s="20" t="s">
        <v>196</v>
      </c>
      <c r="D83" s="50" t="s">
        <v>92</v>
      </c>
      <c r="E83" s="20" t="s">
        <v>280</v>
      </c>
      <c r="F83" s="21" t="s">
        <v>201</v>
      </c>
      <c r="G83" s="51" t="s">
        <v>137</v>
      </c>
      <c r="H83" s="3" t="s">
        <v>65</v>
      </c>
      <c r="I83" s="3" t="s">
        <v>65</v>
      </c>
      <c r="J83" s="5" t="s">
        <v>66</v>
      </c>
      <c r="K83" s="26" t="s">
        <v>67</v>
      </c>
      <c r="L83" s="26" t="s">
        <v>102</v>
      </c>
      <c r="M83" s="3" t="s">
        <v>65</v>
      </c>
      <c r="N83" s="3" t="s">
        <v>65</v>
      </c>
      <c r="O83" s="3" t="s">
        <v>69</v>
      </c>
      <c r="P83" s="3" t="s">
        <v>69</v>
      </c>
      <c r="Q83" s="3" t="s">
        <v>69</v>
      </c>
      <c r="R83" s="3" t="s">
        <v>65</v>
      </c>
      <c r="S83" s="3" t="s">
        <v>69</v>
      </c>
      <c r="T83" s="3" t="s">
        <v>119</v>
      </c>
      <c r="U83" s="3" t="s">
        <v>81</v>
      </c>
      <c r="V83" s="3">
        <v>108</v>
      </c>
      <c r="W83" s="3" t="s">
        <v>82</v>
      </c>
      <c r="X83" s="3" t="s">
        <v>82</v>
      </c>
      <c r="Y8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49.33</v>
      </c>
      <c r="Z8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Row],[CO2-Reduktionspotenzial]]="gering",3.33,0)))*$T$4+((V83-100)*(10/35))*$V$4+IF(Tabelle14[[#This Row],[Betriebskosten]]="&lt;10.000",10,IF(Tabelle14[[#This Row],[Betriebskosten]]="10.000-100.000",6.66,IF(Tabelle14[[#This Row],[Betriebskosten]]="100.000-500.000",3.33,0)))*$X$4)*10,0)</f>
        <v>49</v>
      </c>
      <c r="AA83" s="17" t="s">
        <v>83</v>
      </c>
    </row>
    <row r="84" spans="1:27" ht="116" x14ac:dyDescent="0.35">
      <c r="A84" s="75">
        <v>79</v>
      </c>
      <c r="B84" s="20" t="s">
        <v>281</v>
      </c>
      <c r="C84" s="20" t="s">
        <v>187</v>
      </c>
      <c r="D84" s="50" t="s">
        <v>92</v>
      </c>
      <c r="E84" s="20" t="s">
        <v>282</v>
      </c>
      <c r="F84" s="52" t="s">
        <v>136</v>
      </c>
      <c r="G84" s="51" t="s">
        <v>137</v>
      </c>
      <c r="H84" s="3" t="s">
        <v>65</v>
      </c>
      <c r="I84" s="3" t="s">
        <v>65</v>
      </c>
      <c r="J84" s="5" t="s">
        <v>66</v>
      </c>
      <c r="K84" s="26" t="s">
        <v>67</v>
      </c>
      <c r="L84" s="26" t="s">
        <v>68</v>
      </c>
      <c r="M84" s="3" t="s">
        <v>65</v>
      </c>
      <c r="N84" s="3" t="s">
        <v>65</v>
      </c>
      <c r="O84" s="3" t="s">
        <v>69</v>
      </c>
      <c r="P84" s="3" t="s">
        <v>69</v>
      </c>
      <c r="Q84" s="3" t="s">
        <v>69</v>
      </c>
      <c r="R84" s="3" t="s">
        <v>65</v>
      </c>
      <c r="S84" s="3" t="s">
        <v>69</v>
      </c>
      <c r="T84" s="3" t="s">
        <v>96</v>
      </c>
      <c r="U84" s="3" t="s">
        <v>81</v>
      </c>
      <c r="V84" s="3">
        <v>101</v>
      </c>
      <c r="W84" s="3" t="s">
        <v>72</v>
      </c>
      <c r="X84" s="3" t="s">
        <v>82</v>
      </c>
      <c r="Y8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26.988000000000003</v>
      </c>
      <c r="Z8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Row],[CO2-Reduktionspotenzial]]="gering",3.33,0)))*$T$4+((V84-100)*(10/35))*$V$4+IF(Tabelle14[[#This Row],[Betriebskosten]]="&lt;10.000",10,IF(Tabelle14[[#This Row],[Betriebskosten]]="10.000-100.000",6.66,IF(Tabelle14[[#This Row],[Betriebskosten]]="100.000-500.000",3.33,0)))*$X$4)*10,0)</f>
        <v>27</v>
      </c>
      <c r="AA84" s="17" t="s">
        <v>83</v>
      </c>
    </row>
    <row r="85" spans="1:27" ht="58" x14ac:dyDescent="0.35">
      <c r="A85" s="75">
        <v>80</v>
      </c>
      <c r="B85" s="20" t="s">
        <v>283</v>
      </c>
      <c r="C85" s="20" t="s">
        <v>75</v>
      </c>
      <c r="D85" s="50" t="s">
        <v>92</v>
      </c>
      <c r="E85" s="20" t="s">
        <v>284</v>
      </c>
      <c r="F85" s="21" t="s">
        <v>201</v>
      </c>
      <c r="G85" s="51" t="s">
        <v>79</v>
      </c>
      <c r="H85" s="3" t="s">
        <v>65</v>
      </c>
      <c r="I85" s="3" t="s">
        <v>65</v>
      </c>
      <c r="J85" s="5" t="s">
        <v>66</v>
      </c>
      <c r="K85" s="26" t="s">
        <v>67</v>
      </c>
      <c r="L85" s="26" t="s">
        <v>102</v>
      </c>
      <c r="M85" s="3" t="s">
        <v>65</v>
      </c>
      <c r="N85" s="3" t="s">
        <v>65</v>
      </c>
      <c r="O85" s="3" t="s">
        <v>65</v>
      </c>
      <c r="P85" s="3" t="s">
        <v>69</v>
      </c>
      <c r="Q85" s="3" t="s">
        <v>95</v>
      </c>
      <c r="R85" s="3" t="s">
        <v>95</v>
      </c>
      <c r="S85" s="3" t="s">
        <v>69</v>
      </c>
      <c r="T85" s="3" t="s">
        <v>119</v>
      </c>
      <c r="U85" s="3" t="s">
        <v>88</v>
      </c>
      <c r="V85" s="3">
        <v>118</v>
      </c>
      <c r="W85" s="3" t="s">
        <v>82</v>
      </c>
      <c r="X85" s="3" t="s">
        <v>72</v>
      </c>
      <c r="Y8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73.5</v>
      </c>
      <c r="Z8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Row],[CO2-Reduktionspotenzial]]="gering",3.33,0)))*$T$4+((V85-100)*(10/35))*$V$4+IF(Tabelle14[[#This Row],[Betriebskosten]]="&lt;10.000",10,IF(Tabelle14[[#This Row],[Betriebskosten]]="10.000-100.000",6.66,IF(Tabelle14[[#This Row],[Betriebskosten]]="100.000-500.000",3.33,0)))*$X$4)*10,0)</f>
        <v>61</v>
      </c>
      <c r="AA85" s="17" t="s">
        <v>83</v>
      </c>
    </row>
    <row r="86" spans="1:27" ht="159.5" x14ac:dyDescent="0.35">
      <c r="A86" s="75">
        <v>81</v>
      </c>
      <c r="B86" s="20" t="s">
        <v>285</v>
      </c>
      <c r="C86" s="20" t="s">
        <v>196</v>
      </c>
      <c r="D86" s="50" t="s">
        <v>92</v>
      </c>
      <c r="E86" s="20" t="s">
        <v>286</v>
      </c>
      <c r="F86" s="21" t="s">
        <v>274</v>
      </c>
      <c r="G86" s="51" t="s">
        <v>271</v>
      </c>
      <c r="H86" s="3" t="s">
        <v>65</v>
      </c>
      <c r="I86" s="3" t="s">
        <v>65</v>
      </c>
      <c r="J86" s="5" t="s">
        <v>66</v>
      </c>
      <c r="K86" s="26" t="s">
        <v>67</v>
      </c>
      <c r="L86" s="26" t="s">
        <v>102</v>
      </c>
      <c r="M86" s="3" t="s">
        <v>65</v>
      </c>
      <c r="N86" s="3" t="s">
        <v>65</v>
      </c>
      <c r="O86" s="3" t="s">
        <v>69</v>
      </c>
      <c r="P86" s="3" t="s">
        <v>69</v>
      </c>
      <c r="Q86" s="3" t="s">
        <v>95</v>
      </c>
      <c r="R86" s="3" t="s">
        <v>65</v>
      </c>
      <c r="S86" s="3" t="s">
        <v>69</v>
      </c>
      <c r="T86" s="3" t="s">
        <v>96</v>
      </c>
      <c r="U86" s="3" t="s">
        <v>88</v>
      </c>
      <c r="V86" s="3">
        <v>118</v>
      </c>
      <c r="W86" s="3" t="s">
        <v>82</v>
      </c>
      <c r="X86" s="3" t="s">
        <v>82</v>
      </c>
      <c r="Y8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46.988</v>
      </c>
      <c r="Z8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Row],[CO2-Reduktionspotenzial]]="gering",3.33,0)))*$T$4+((V86-100)*(10/35))*$V$4+IF(Tabelle14[[#This Row],[Betriebskosten]]="&lt;10.000",10,IF(Tabelle14[[#This Row],[Betriebskosten]]="10.000-100.000",6.66,IF(Tabelle14[[#This Row],[Betriebskosten]]="100.000-500.000",3.33,0)))*$X$4)*10,0)</f>
        <v>34</v>
      </c>
      <c r="AA86" s="17" t="s">
        <v>83</v>
      </c>
    </row>
    <row r="87" spans="1:27" ht="29" x14ac:dyDescent="0.35">
      <c r="A87" s="75">
        <v>82</v>
      </c>
      <c r="B87" s="50" t="s">
        <v>287</v>
      </c>
      <c r="C87" s="20" t="s">
        <v>196</v>
      </c>
      <c r="D87" s="50" t="s">
        <v>92</v>
      </c>
      <c r="E87" s="50" t="s">
        <v>288</v>
      </c>
      <c r="F87" s="21" t="s">
        <v>198</v>
      </c>
      <c r="G87" s="51" t="s">
        <v>137</v>
      </c>
      <c r="H87" s="3" t="s">
        <v>65</v>
      </c>
      <c r="I87" s="3" t="s">
        <v>65</v>
      </c>
      <c r="J87" s="5" t="s">
        <v>66</v>
      </c>
      <c r="K87" s="26" t="s">
        <v>68</v>
      </c>
      <c r="L87" s="26" t="s">
        <v>102</v>
      </c>
      <c r="M87" s="3" t="s">
        <v>65</v>
      </c>
      <c r="N87" s="3" t="s">
        <v>65</v>
      </c>
      <c r="O87" s="3" t="s">
        <v>65</v>
      </c>
      <c r="P87" s="3" t="s">
        <v>65</v>
      </c>
      <c r="Q87" s="3" t="s">
        <v>65</v>
      </c>
      <c r="R87" s="3" t="s">
        <v>65</v>
      </c>
      <c r="S87" s="3" t="s">
        <v>69</v>
      </c>
      <c r="T87" s="3" t="s">
        <v>119</v>
      </c>
      <c r="U87" s="3" t="s">
        <v>81</v>
      </c>
      <c r="V87" s="3">
        <v>115</v>
      </c>
      <c r="W87" s="3" t="s">
        <v>116</v>
      </c>
      <c r="X87" s="3" t="s">
        <v>82</v>
      </c>
      <c r="Y8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68.33</v>
      </c>
      <c r="Z8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Row],[CO2-Reduktionspotenzial]]="gering",3.33,0)))*$T$4+((V87-100)*(10/35))*$V$4+IF(Tabelle14[[#This Row],[Betriebskosten]]="&lt;10.000",10,IF(Tabelle14[[#This Row],[Betriebskosten]]="10.000-100.000",6.66,IF(Tabelle14[[#This Row],[Betriebskosten]]="100.000-500.000",3.33,0)))*$X$4)*10,0)</f>
        <v>68</v>
      </c>
      <c r="AA87" s="17" t="s">
        <v>83</v>
      </c>
    </row>
    <row r="88" spans="1:27" ht="29" x14ac:dyDescent="0.35">
      <c r="A88" s="75">
        <v>83</v>
      </c>
      <c r="B88" s="20" t="s">
        <v>289</v>
      </c>
      <c r="C88" s="20" t="s">
        <v>196</v>
      </c>
      <c r="D88" s="50" t="s">
        <v>290</v>
      </c>
      <c r="E88" s="20" t="s">
        <v>291</v>
      </c>
      <c r="F88" s="21" t="s">
        <v>136</v>
      </c>
      <c r="G88" s="51" t="s">
        <v>137</v>
      </c>
      <c r="H88" s="3" t="s">
        <v>65</v>
      </c>
      <c r="I88" s="3" t="s">
        <v>65</v>
      </c>
      <c r="J88" s="5" t="s">
        <v>66</v>
      </c>
      <c r="K88" s="26" t="s">
        <v>68</v>
      </c>
      <c r="L88" s="26" t="s">
        <v>102</v>
      </c>
      <c r="M88" s="3" t="s">
        <v>65</v>
      </c>
      <c r="N88" s="3" t="s">
        <v>65</v>
      </c>
      <c r="O88" s="3" t="s">
        <v>65</v>
      </c>
      <c r="P88" s="3" t="s">
        <v>65</v>
      </c>
      <c r="Q88" s="3" t="s">
        <v>65</v>
      </c>
      <c r="R88" s="3" t="s">
        <v>65</v>
      </c>
      <c r="S88" s="3" t="s">
        <v>95</v>
      </c>
      <c r="T88" s="3" t="s">
        <v>119</v>
      </c>
      <c r="U88" s="3" t="s">
        <v>88</v>
      </c>
      <c r="V88" s="3">
        <v>118</v>
      </c>
      <c r="W88" s="3" t="s">
        <v>82</v>
      </c>
      <c r="X88" s="3" t="s">
        <v>72</v>
      </c>
      <c r="Y8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85</v>
      </c>
      <c r="Z8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Row],[CO2-Reduktionspotenzial]]="gering",3.33,0)))*$T$4+((V88-100)*(10/35))*$V$4+IF(Tabelle14[[#This Row],[Betriebskosten]]="&lt;10.000",10,IF(Tabelle14[[#This Row],[Betriebskosten]]="10.000-100.000",6.66,IF(Tabelle14[[#This Row],[Betriebskosten]]="100.000-500.000",3.33,0)))*$X$4)*10,0)</f>
        <v>73</v>
      </c>
      <c r="AA88" s="17" t="s">
        <v>83</v>
      </c>
    </row>
    <row r="89" spans="1:27" ht="72.5" x14ac:dyDescent="0.35">
      <c r="A89" s="75">
        <v>84</v>
      </c>
      <c r="B89" s="50" t="s">
        <v>292</v>
      </c>
      <c r="C89" s="20" t="s">
        <v>196</v>
      </c>
      <c r="D89" s="50" t="s">
        <v>293</v>
      </c>
      <c r="E89" s="20" t="s">
        <v>294</v>
      </c>
      <c r="F89" s="21" t="s">
        <v>122</v>
      </c>
      <c r="G89" s="42" t="s">
        <v>137</v>
      </c>
      <c r="H89" s="3" t="s">
        <v>65</v>
      </c>
      <c r="I89" s="3" t="s">
        <v>65</v>
      </c>
      <c r="J89" s="5" t="s">
        <v>66</v>
      </c>
      <c r="K89" s="26" t="s">
        <v>68</v>
      </c>
      <c r="L89" s="26" t="s">
        <v>102</v>
      </c>
      <c r="M89" s="3" t="s">
        <v>65</v>
      </c>
      <c r="N89" s="3" t="s">
        <v>65</v>
      </c>
      <c r="O89" s="3" t="s">
        <v>69</v>
      </c>
      <c r="P89" s="3" t="s">
        <v>69</v>
      </c>
      <c r="Q89" s="3" t="s">
        <v>95</v>
      </c>
      <c r="R89" s="3" t="s">
        <v>65</v>
      </c>
      <c r="S89" s="3" t="s">
        <v>65</v>
      </c>
      <c r="T89" s="3" t="s">
        <v>119</v>
      </c>
      <c r="U89" s="3" t="s">
        <v>88</v>
      </c>
      <c r="V89" s="3">
        <v>122</v>
      </c>
      <c r="W89" s="3" t="s">
        <v>82</v>
      </c>
      <c r="X89" s="3" t="s">
        <v>82</v>
      </c>
      <c r="Y8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69.33</v>
      </c>
      <c r="Z8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Row],[CO2-Reduktionspotenzial]]="gering",3.33,0)))*$T$4+((V89-100)*(10/35))*$V$4+IF(Tabelle14[[#This Row],[Betriebskosten]]="&lt;10.000",10,IF(Tabelle14[[#This Row],[Betriebskosten]]="10.000-100.000",6.66,IF(Tabelle14[[#This Row],[Betriebskosten]]="100.000-500.000",3.33,0)))*$X$4)*10,0)</f>
        <v>57</v>
      </c>
      <c r="AA89" s="17" t="s">
        <v>73</v>
      </c>
    </row>
    <row r="90" spans="1:27" ht="87" x14ac:dyDescent="0.35">
      <c r="A90" s="75">
        <v>85</v>
      </c>
      <c r="B90" s="50" t="s">
        <v>295</v>
      </c>
      <c r="C90" s="20" t="s">
        <v>196</v>
      </c>
      <c r="D90" s="50" t="s">
        <v>92</v>
      </c>
      <c r="E90" s="50" t="s">
        <v>296</v>
      </c>
      <c r="F90" s="21" t="s">
        <v>136</v>
      </c>
      <c r="G90" s="51" t="s">
        <v>137</v>
      </c>
      <c r="H90" s="3" t="s">
        <v>65</v>
      </c>
      <c r="I90" s="3" t="s">
        <v>65</v>
      </c>
      <c r="J90" s="5" t="s">
        <v>66</v>
      </c>
      <c r="K90" s="26" t="s">
        <v>67</v>
      </c>
      <c r="L90" s="26" t="s">
        <v>102</v>
      </c>
      <c r="M90" s="3" t="s">
        <v>65</v>
      </c>
      <c r="N90" s="3" t="s">
        <v>65</v>
      </c>
      <c r="O90" s="3" t="s">
        <v>69</v>
      </c>
      <c r="P90" s="3" t="s">
        <v>69</v>
      </c>
      <c r="Q90" s="3" t="s">
        <v>95</v>
      </c>
      <c r="R90" s="3" t="s">
        <v>65</v>
      </c>
      <c r="S90" s="3" t="s">
        <v>65</v>
      </c>
      <c r="T90" s="3" t="s">
        <v>80</v>
      </c>
      <c r="U90" s="3" t="s">
        <v>81</v>
      </c>
      <c r="V90" s="3">
        <v>114</v>
      </c>
      <c r="W90" s="3" t="s">
        <v>82</v>
      </c>
      <c r="X90" s="3" t="s">
        <v>72</v>
      </c>
      <c r="Y9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49.816000000000003</v>
      </c>
      <c r="Z9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Row],[CO2-Reduktionspotenzial]]="gering",3.33,0)))*$T$4+((V90-100)*(10/35))*$V$4+IF(Tabelle14[[#This Row],[Betriebskosten]]="&lt;10.000",10,IF(Tabelle14[[#This Row],[Betriebskosten]]="10.000-100.000",6.66,IF(Tabelle14[[#This Row],[Betriebskosten]]="100.000-500.000",3.33,0)))*$X$4)*10,0)</f>
        <v>50</v>
      </c>
      <c r="AA90" s="17" t="s">
        <v>83</v>
      </c>
    </row>
    <row r="91" spans="1:27" ht="29" x14ac:dyDescent="0.35">
      <c r="A91" s="75">
        <v>86</v>
      </c>
      <c r="B91" s="50" t="s">
        <v>297</v>
      </c>
      <c r="C91" s="20" t="s">
        <v>196</v>
      </c>
      <c r="D91" s="50" t="s">
        <v>92</v>
      </c>
      <c r="E91" s="50" t="s">
        <v>298</v>
      </c>
      <c r="F91" s="21" t="s">
        <v>136</v>
      </c>
      <c r="G91" s="51" t="s">
        <v>137</v>
      </c>
      <c r="H91" s="3" t="s">
        <v>65</v>
      </c>
      <c r="I91" s="3" t="s">
        <v>65</v>
      </c>
      <c r="J91" s="5" t="s">
        <v>66</v>
      </c>
      <c r="K91" s="26" t="s">
        <v>67</v>
      </c>
      <c r="L91" s="26" t="s">
        <v>68</v>
      </c>
      <c r="M91" s="3" t="s">
        <v>65</v>
      </c>
      <c r="N91" s="3" t="s">
        <v>69</v>
      </c>
      <c r="O91" s="3" t="s">
        <v>69</v>
      </c>
      <c r="P91" s="3" t="s">
        <v>69</v>
      </c>
      <c r="Q91" s="3" t="s">
        <v>69</v>
      </c>
      <c r="R91" s="3" t="s">
        <v>65</v>
      </c>
      <c r="S91" s="3" t="s">
        <v>69</v>
      </c>
      <c r="T91" s="3" t="s">
        <v>80</v>
      </c>
      <c r="U91" s="3" t="s">
        <v>88</v>
      </c>
      <c r="V91" s="3">
        <v>106</v>
      </c>
      <c r="W91" s="3" t="s">
        <v>72</v>
      </c>
      <c r="X91" s="3" t="s">
        <v>72</v>
      </c>
      <c r="Y9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44.816000000000003</v>
      </c>
      <c r="Z9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Row],[CO2-Reduktionspotenzial]]="gering",3.33,0)))*$T$4+((V91-100)*(10/35))*$V$4+IF(Tabelle14[[#This Row],[Betriebskosten]]="&lt;10.000",10,IF(Tabelle14[[#This Row],[Betriebskosten]]="10.000-100.000",6.66,IF(Tabelle14[[#This Row],[Betriebskosten]]="100.000-500.000",3.33,0)))*$X$4)*10,0)</f>
        <v>32</v>
      </c>
      <c r="AA91" s="17" t="s">
        <v>83</v>
      </c>
    </row>
    <row r="92" spans="1:27" ht="43.5" x14ac:dyDescent="0.35">
      <c r="A92" s="75">
        <v>87</v>
      </c>
      <c r="B92" s="50" t="s">
        <v>299</v>
      </c>
      <c r="C92" s="20" t="s">
        <v>187</v>
      </c>
      <c r="D92" s="50" t="s">
        <v>92</v>
      </c>
      <c r="E92" s="50" t="s">
        <v>300</v>
      </c>
      <c r="F92" s="21" t="s">
        <v>201</v>
      </c>
      <c r="G92" s="51" t="s">
        <v>137</v>
      </c>
      <c r="H92" s="3" t="s">
        <v>65</v>
      </c>
      <c r="I92" s="3" t="s">
        <v>65</v>
      </c>
      <c r="J92" s="5" t="s">
        <v>66</v>
      </c>
      <c r="K92" s="26" t="s">
        <v>67</v>
      </c>
      <c r="L92" s="26" t="s">
        <v>68</v>
      </c>
      <c r="M92" s="3" t="s">
        <v>65</v>
      </c>
      <c r="N92" s="3" t="s">
        <v>65</v>
      </c>
      <c r="O92" s="3" t="s">
        <v>65</v>
      </c>
      <c r="P92" s="3" t="s">
        <v>69</v>
      </c>
      <c r="Q92" s="3" t="s">
        <v>95</v>
      </c>
      <c r="R92" s="3" t="s">
        <v>65</v>
      </c>
      <c r="S92" s="3" t="s">
        <v>69</v>
      </c>
      <c r="T92" s="3" t="s">
        <v>80</v>
      </c>
      <c r="U92" s="3" t="s">
        <v>81</v>
      </c>
      <c r="V92" s="3">
        <v>105</v>
      </c>
      <c r="W92" s="3" t="s">
        <v>82</v>
      </c>
      <c r="X92" s="3" t="s">
        <v>72</v>
      </c>
      <c r="Y9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49.816000000000003</v>
      </c>
      <c r="Z9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Row],[CO2-Reduktionspotenzial]]="gering",3.33,0)))*$T$4+((V92-100)*(10/35))*$V$4+IF(Tabelle14[[#This Row],[Betriebskosten]]="&lt;10.000",10,IF(Tabelle14[[#This Row],[Betriebskosten]]="10.000-100.000",6.66,IF(Tabelle14[[#This Row],[Betriebskosten]]="100.000-500.000",3.33,0)))*$X$4)*10,0)</f>
        <v>50</v>
      </c>
      <c r="AA92" s="17" t="s">
        <v>83</v>
      </c>
    </row>
    <row r="93" spans="1:27" ht="58" x14ac:dyDescent="0.35">
      <c r="A93" s="75">
        <v>88</v>
      </c>
      <c r="B93" s="20" t="s">
        <v>301</v>
      </c>
      <c r="C93" s="20" t="s">
        <v>196</v>
      </c>
      <c r="D93" s="50" t="s">
        <v>92</v>
      </c>
      <c r="E93" s="20" t="s">
        <v>302</v>
      </c>
      <c r="F93" s="21" t="s">
        <v>201</v>
      </c>
      <c r="G93" s="51" t="s">
        <v>137</v>
      </c>
      <c r="H93" s="3" t="s">
        <v>65</v>
      </c>
      <c r="I93" s="3" t="s">
        <v>65</v>
      </c>
      <c r="J93" s="5" t="s">
        <v>66</v>
      </c>
      <c r="K93" s="26" t="s">
        <v>68</v>
      </c>
      <c r="L93" s="26" t="s">
        <v>102</v>
      </c>
      <c r="M93" s="3" t="s">
        <v>65</v>
      </c>
      <c r="N93" s="3" t="s">
        <v>65</v>
      </c>
      <c r="O93" s="3" t="s">
        <v>65</v>
      </c>
      <c r="P93" s="3" t="s">
        <v>69</v>
      </c>
      <c r="Q93" s="3" t="s">
        <v>65</v>
      </c>
      <c r="R93" s="3" t="s">
        <v>65</v>
      </c>
      <c r="S93" s="3" t="s">
        <v>69</v>
      </c>
      <c r="T93" s="3" t="s">
        <v>119</v>
      </c>
      <c r="U93" s="3" t="s">
        <v>81</v>
      </c>
      <c r="V93" s="3">
        <v>107</v>
      </c>
      <c r="W93" s="3"/>
      <c r="X93" s="3"/>
      <c r="Y9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v>
      </c>
      <c r="Z9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Row],[CO2-Reduktionspotenzial]]="gering",3.33,0)))*$T$4+((V93-100)*(10/35))*$V$4+IF(Tabelle14[[#This Row],[Betriebskosten]]="&lt;10.000",10,IF(Tabelle14[[#This Row],[Betriebskosten]]="10.000-100.000",6.66,IF(Tabelle14[[#This Row],[Betriebskosten]]="100.000-500.000",3.33,0)))*$X$4)*10,0)</f>
        <v>61</v>
      </c>
      <c r="AA93" s="17" t="s">
        <v>83</v>
      </c>
    </row>
    <row r="94" spans="1:27" ht="43.5" x14ac:dyDescent="0.35">
      <c r="A94" s="75">
        <v>89</v>
      </c>
      <c r="B94" s="50" t="s">
        <v>303</v>
      </c>
      <c r="C94" s="20" t="s">
        <v>187</v>
      </c>
      <c r="D94" s="50" t="s">
        <v>92</v>
      </c>
      <c r="E94" s="50" t="s">
        <v>304</v>
      </c>
      <c r="F94" s="21" t="s">
        <v>78</v>
      </c>
      <c r="G94" s="51" t="s">
        <v>137</v>
      </c>
      <c r="H94" s="3" t="s">
        <v>65</v>
      </c>
      <c r="I94" s="3" t="s">
        <v>65</v>
      </c>
      <c r="J94" s="5" t="s">
        <v>66</v>
      </c>
      <c r="K94" s="26" t="s">
        <v>67</v>
      </c>
      <c r="L94" s="26" t="s">
        <v>68</v>
      </c>
      <c r="M94" s="3" t="s">
        <v>65</v>
      </c>
      <c r="N94" s="3" t="s">
        <v>65</v>
      </c>
      <c r="O94" s="3" t="s">
        <v>65</v>
      </c>
      <c r="P94" s="3" t="s">
        <v>69</v>
      </c>
      <c r="Q94" s="3" t="s">
        <v>95</v>
      </c>
      <c r="R94" s="3" t="s">
        <v>65</v>
      </c>
      <c r="S94" s="3" t="s">
        <v>95</v>
      </c>
      <c r="T94" s="3" t="s">
        <v>96</v>
      </c>
      <c r="U94" s="3" t="s">
        <v>81</v>
      </c>
      <c r="V94" s="3">
        <v>114</v>
      </c>
      <c r="W94" s="3" t="s">
        <v>72</v>
      </c>
      <c r="X94" s="3" t="s">
        <v>72</v>
      </c>
      <c r="Y9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43.658000000000001</v>
      </c>
      <c r="Z9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Row],[CO2-Reduktionspotenzial]]="gering",3.33,0)))*$T$4+((V94-100)*(10/35))*$V$4+IF(Tabelle14[[#This Row],[Betriebskosten]]="&lt;10.000",10,IF(Tabelle14[[#This Row],[Betriebskosten]]="10.000-100.000",6.66,IF(Tabelle14[[#This Row],[Betriebskosten]]="100.000-500.000",3.33,0)))*$X$4)*10,0)</f>
        <v>44</v>
      </c>
      <c r="AA94" s="17" t="s">
        <v>83</v>
      </c>
    </row>
    <row r="95" spans="1:27" ht="43.5" x14ac:dyDescent="0.35">
      <c r="A95" s="75">
        <v>90</v>
      </c>
      <c r="B95" s="20" t="s">
        <v>305</v>
      </c>
      <c r="C95" s="20" t="s">
        <v>196</v>
      </c>
      <c r="D95" s="50" t="s">
        <v>92</v>
      </c>
      <c r="E95" s="20" t="s">
        <v>306</v>
      </c>
      <c r="F95" s="21" t="s">
        <v>201</v>
      </c>
      <c r="G95" s="51" t="s">
        <v>137</v>
      </c>
      <c r="H95" s="3" t="s">
        <v>65</v>
      </c>
      <c r="I95" s="3" t="s">
        <v>65</v>
      </c>
      <c r="J95" s="5" t="s">
        <v>66</v>
      </c>
      <c r="K95" s="26" t="s">
        <v>67</v>
      </c>
      <c r="L95" s="26" t="s">
        <v>102</v>
      </c>
      <c r="M95" s="3" t="s">
        <v>65</v>
      </c>
      <c r="N95" s="3" t="s">
        <v>69</v>
      </c>
      <c r="O95" s="3" t="s">
        <v>69</v>
      </c>
      <c r="P95" s="3" t="s">
        <v>69</v>
      </c>
      <c r="Q95" s="3" t="s">
        <v>69</v>
      </c>
      <c r="R95" s="3" t="s">
        <v>65</v>
      </c>
      <c r="S95" s="3" t="s">
        <v>69</v>
      </c>
      <c r="T95" s="3" t="s">
        <v>80</v>
      </c>
      <c r="U95" s="3" t="s">
        <v>81</v>
      </c>
      <c r="V95" s="3">
        <v>105</v>
      </c>
      <c r="W95" s="3" t="s">
        <v>82</v>
      </c>
      <c r="X95" s="3" t="s">
        <v>72</v>
      </c>
      <c r="Y9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37.316000000000003</v>
      </c>
      <c r="Z9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Row],[CO2-Reduktionspotenzial]]="gering",3.33,0)))*$T$4+((V95-100)*(10/35))*$V$4+IF(Tabelle14[[#This Row],[Betriebskosten]]="&lt;10.000",10,IF(Tabelle14[[#This Row],[Betriebskosten]]="10.000-100.000",6.66,IF(Tabelle14[[#This Row],[Betriebskosten]]="100.000-500.000",3.33,0)))*$X$4)*10,0)</f>
        <v>37</v>
      </c>
      <c r="AA95" s="17" t="s">
        <v>83</v>
      </c>
    </row>
    <row r="96" spans="1:27" ht="58" x14ac:dyDescent="0.35">
      <c r="A96" s="75">
        <v>91</v>
      </c>
      <c r="B96" s="50" t="s">
        <v>307</v>
      </c>
      <c r="C96" s="20" t="s">
        <v>196</v>
      </c>
      <c r="D96" s="50" t="s">
        <v>92</v>
      </c>
      <c r="E96" s="20" t="s">
        <v>308</v>
      </c>
      <c r="F96" s="21" t="s">
        <v>111</v>
      </c>
      <c r="G96" s="47" t="s">
        <v>137</v>
      </c>
      <c r="H96" s="3" t="s">
        <v>65</v>
      </c>
      <c r="I96" s="3" t="s">
        <v>65</v>
      </c>
      <c r="J96" s="5" t="s">
        <v>66</v>
      </c>
      <c r="K96" s="26" t="s">
        <v>67</v>
      </c>
      <c r="L96" s="26" t="s">
        <v>102</v>
      </c>
      <c r="M96" s="3" t="s">
        <v>65</v>
      </c>
      <c r="N96" s="3" t="s">
        <v>65</v>
      </c>
      <c r="O96" s="3" t="s">
        <v>69</v>
      </c>
      <c r="P96" s="3" t="s">
        <v>69</v>
      </c>
      <c r="Q96" s="3" t="s">
        <v>69</v>
      </c>
      <c r="R96" s="3" t="s">
        <v>65</v>
      </c>
      <c r="S96" s="3" t="s">
        <v>69</v>
      </c>
      <c r="T96" s="3" t="s">
        <v>80</v>
      </c>
      <c r="U96" s="3" t="s">
        <v>81</v>
      </c>
      <c r="V96" s="3">
        <v>103</v>
      </c>
      <c r="W96" s="3" t="s">
        <v>72</v>
      </c>
      <c r="X96" s="3" t="s">
        <v>72</v>
      </c>
      <c r="Y9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9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Row],[CO2-Reduktionspotenzial]]="gering",3.33,0)))*$T$4+((V96-100)*(10/35))*$V$4+IF(Tabelle14[[#This Row],[Betriebskosten]]="&lt;10.000",10,IF(Tabelle14[[#This Row],[Betriebskosten]]="10.000-100.000",6.66,IF(Tabelle14[[#This Row],[Betriebskosten]]="100.000-500.000",3.33,0)))*$X$4)*10,0)</f>
        <v>42</v>
      </c>
      <c r="AA96" s="17" t="s">
        <v>83</v>
      </c>
    </row>
    <row r="97" spans="1:27" ht="58" x14ac:dyDescent="0.35">
      <c r="A97" s="75">
        <v>92</v>
      </c>
      <c r="B97" s="50" t="s">
        <v>309</v>
      </c>
      <c r="C97" s="20" t="s">
        <v>196</v>
      </c>
      <c r="D97" s="50" t="s">
        <v>92</v>
      </c>
      <c r="E97" s="50" t="s">
        <v>310</v>
      </c>
      <c r="F97" s="21" t="s">
        <v>136</v>
      </c>
      <c r="G97" s="46" t="s">
        <v>79</v>
      </c>
      <c r="H97" s="3" t="s">
        <v>65</v>
      </c>
      <c r="I97" s="3" t="s">
        <v>65</v>
      </c>
      <c r="J97" s="5" t="s">
        <v>66</v>
      </c>
      <c r="K97" s="26" t="s">
        <v>67</v>
      </c>
      <c r="L97" s="26" t="s">
        <v>102</v>
      </c>
      <c r="M97" s="3" t="s">
        <v>65</v>
      </c>
      <c r="N97" s="3" t="s">
        <v>69</v>
      </c>
      <c r="O97" s="3" t="s">
        <v>69</v>
      </c>
      <c r="P97" s="3" t="s">
        <v>69</v>
      </c>
      <c r="Q97" s="3" t="s">
        <v>69</v>
      </c>
      <c r="R97" s="3" t="s">
        <v>65</v>
      </c>
      <c r="S97" s="3" t="s">
        <v>69</v>
      </c>
      <c r="T97" s="3" t="s">
        <v>119</v>
      </c>
      <c r="U97" s="3" t="s">
        <v>81</v>
      </c>
      <c r="V97" s="3">
        <v>103</v>
      </c>
      <c r="W97" s="3" t="s">
        <v>72</v>
      </c>
      <c r="X97" s="3" t="s">
        <v>72</v>
      </c>
      <c r="Y9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46</v>
      </c>
      <c r="Z9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Row],[CO2-Reduktionspotenzial]]="gering",3.33,0)))*$T$4+((V97-100)*(10/35))*$V$4+IF(Tabelle14[[#This Row],[Betriebskosten]]="&lt;10.000",10,IF(Tabelle14[[#This Row],[Betriebskosten]]="10.000-100.000",6.66,IF(Tabelle14[[#This Row],[Betriebskosten]]="100.000-500.000",3.33,0)))*$X$4)*10,0)</f>
        <v>46</v>
      </c>
      <c r="AA97" s="17" t="s">
        <v>83</v>
      </c>
    </row>
    <row r="98" spans="1:27" ht="43.5" x14ac:dyDescent="0.35">
      <c r="A98" s="75">
        <v>93</v>
      </c>
      <c r="B98" s="20" t="s">
        <v>311</v>
      </c>
      <c r="C98" s="20" t="s">
        <v>196</v>
      </c>
      <c r="D98" s="50" t="s">
        <v>92</v>
      </c>
      <c r="E98" s="20" t="s">
        <v>312</v>
      </c>
      <c r="F98" s="21" t="s">
        <v>201</v>
      </c>
      <c r="G98" s="37" t="s">
        <v>313</v>
      </c>
      <c r="H98" s="55"/>
      <c r="I98" s="55"/>
      <c r="J98" s="3"/>
      <c r="K98" s="26"/>
      <c r="L98" s="26" t="s">
        <v>102</v>
      </c>
      <c r="M98" s="3"/>
      <c r="N98" s="3" t="s">
        <v>65</v>
      </c>
      <c r="O98" s="3" t="s">
        <v>69</v>
      </c>
      <c r="P98" s="3" t="s">
        <v>69</v>
      </c>
      <c r="Q98" s="3" t="s">
        <v>95</v>
      </c>
      <c r="R98" s="3" t="s">
        <v>65</v>
      </c>
      <c r="S98" s="3" t="s">
        <v>69</v>
      </c>
      <c r="T98" s="3" t="s">
        <v>80</v>
      </c>
      <c r="U98" s="3" t="s">
        <v>81</v>
      </c>
      <c r="V98" s="3">
        <v>112</v>
      </c>
      <c r="W98" s="3" t="s">
        <v>72</v>
      </c>
      <c r="X98" s="3" t="s">
        <v>72</v>
      </c>
      <c r="Y9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44.816000000000003</v>
      </c>
      <c r="Z9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Row],[CO2-Reduktionspotenzial]]="gering",3.33,0)))*$T$4+((V98-100)*(10/35))*$V$4+IF(Tabelle14[[#This Row],[Betriebskosten]]="&lt;10.000",10,IF(Tabelle14[[#This Row],[Betriebskosten]]="10.000-100.000",6.66,IF(Tabelle14[[#This Row],[Betriebskosten]]="100.000-500.000",3.33,0)))*$X$4)*10,0)</f>
        <v>45</v>
      </c>
      <c r="AA98" s="17" t="s">
        <v>83</v>
      </c>
    </row>
    <row r="99" spans="1:27" ht="72.5" x14ac:dyDescent="0.35">
      <c r="A99" s="75">
        <v>94</v>
      </c>
      <c r="B99" s="50" t="s">
        <v>314</v>
      </c>
      <c r="C99" s="20" t="s">
        <v>315</v>
      </c>
      <c r="D99" s="50" t="s">
        <v>61</v>
      </c>
      <c r="E99" s="50" t="s">
        <v>316</v>
      </c>
      <c r="F99" s="52" t="s">
        <v>136</v>
      </c>
      <c r="G99" s="36" t="s">
        <v>141</v>
      </c>
      <c r="H99" s="3" t="s">
        <v>65</v>
      </c>
      <c r="I99" s="3" t="s">
        <v>65</v>
      </c>
      <c r="J99" s="5" t="s">
        <v>66</v>
      </c>
      <c r="K99" s="26" t="s">
        <v>68</v>
      </c>
      <c r="L99" s="26" t="s">
        <v>102</v>
      </c>
      <c r="M99" s="3" t="s">
        <v>65</v>
      </c>
      <c r="N99" s="3" t="s">
        <v>65</v>
      </c>
      <c r="O99" s="3" t="s">
        <v>65</v>
      </c>
      <c r="P99" s="3" t="s">
        <v>69</v>
      </c>
      <c r="Q99" s="3" t="s">
        <v>95</v>
      </c>
      <c r="R99" s="3" t="s">
        <v>65</v>
      </c>
      <c r="S99" s="3" t="s">
        <v>69</v>
      </c>
      <c r="T99" s="3" t="s">
        <v>119</v>
      </c>
      <c r="U99" s="3" t="s">
        <v>81</v>
      </c>
      <c r="V99" s="3">
        <v>111</v>
      </c>
      <c r="W99" s="3" t="s">
        <v>229</v>
      </c>
      <c r="X99" s="3" t="s">
        <v>72</v>
      </c>
      <c r="Y9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63.5</v>
      </c>
      <c r="Z9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Row],[CO2-Reduktionspotenzial]]="gering",3.33,0)))*$T$4+((V99-100)*(10/35))*$V$4+IF(Tabelle14[[#This Row],[Betriebskosten]]="&lt;10.000",10,IF(Tabelle14[[#This Row],[Betriebskosten]]="10.000-100.000",6.66,IF(Tabelle14[[#This Row],[Betriebskosten]]="100.000-500.000",3.33,0)))*$X$4)*10,0)</f>
        <v>64</v>
      </c>
      <c r="AA99" s="17" t="s">
        <v>83</v>
      </c>
    </row>
    <row r="100" spans="1:27" ht="87" x14ac:dyDescent="0.35">
      <c r="A100" s="75">
        <v>95</v>
      </c>
      <c r="B100" s="50" t="s">
        <v>317</v>
      </c>
      <c r="C100" s="20" t="s">
        <v>196</v>
      </c>
      <c r="D100" s="50" t="s">
        <v>318</v>
      </c>
      <c r="E100" s="20" t="s">
        <v>319</v>
      </c>
      <c r="F100" s="21" t="s">
        <v>201</v>
      </c>
      <c r="G100" s="37" t="s">
        <v>137</v>
      </c>
      <c r="H100" s="3" t="s">
        <v>65</v>
      </c>
      <c r="I100" s="3" t="s">
        <v>65</v>
      </c>
      <c r="J100" s="5" t="s">
        <v>66</v>
      </c>
      <c r="K100" s="26" t="s">
        <v>67</v>
      </c>
      <c r="L100" s="26" t="s">
        <v>68</v>
      </c>
      <c r="M100" s="3" t="s">
        <v>65</v>
      </c>
      <c r="N100" s="3" t="s">
        <v>65</v>
      </c>
      <c r="O100" s="3" t="s">
        <v>65</v>
      </c>
      <c r="P100" s="3" t="s">
        <v>69</v>
      </c>
      <c r="Q100" s="3" t="s">
        <v>65</v>
      </c>
      <c r="R100" s="3" t="s">
        <v>65</v>
      </c>
      <c r="S100" s="3" t="s">
        <v>65</v>
      </c>
      <c r="T100" s="3" t="s">
        <v>119</v>
      </c>
      <c r="U100" s="3" t="s">
        <v>81</v>
      </c>
      <c r="V100" s="3">
        <v>116</v>
      </c>
      <c r="W100" s="3" t="s">
        <v>72</v>
      </c>
      <c r="X100" s="3" t="s">
        <v>72</v>
      </c>
      <c r="Y10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66</v>
      </c>
      <c r="Z10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Row],[CO2-Reduktionspotenzial]]="gering",3.33,0)))*$T$4+((V100-100)*(10/35))*$V$4+IF(Tabelle14[[#This Row],[Betriebskosten]]="&lt;10.000",10,IF(Tabelle14[[#This Row],[Betriebskosten]]="10.000-100.000",6.66,IF(Tabelle14[[#This Row],[Betriebskosten]]="100.000-500.000",3.33,0)))*$X$4)*10,0)</f>
        <v>66</v>
      </c>
      <c r="AA100" s="17" t="s">
        <v>83</v>
      </c>
    </row>
    <row r="101" spans="1:27" ht="72.5" x14ac:dyDescent="0.35">
      <c r="A101" s="75">
        <v>96</v>
      </c>
      <c r="B101" s="57" t="s">
        <v>320</v>
      </c>
      <c r="C101" s="50" t="s">
        <v>109</v>
      </c>
      <c r="D101" s="50" t="s">
        <v>61</v>
      </c>
      <c r="E101" s="57" t="s">
        <v>321</v>
      </c>
      <c r="F101" s="21" t="s">
        <v>111</v>
      </c>
      <c r="G101" s="37" t="s">
        <v>313</v>
      </c>
      <c r="H101" s="3" t="s">
        <v>65</v>
      </c>
      <c r="I101" s="3" t="s">
        <v>65</v>
      </c>
      <c r="J101" s="5" t="s">
        <v>66</v>
      </c>
      <c r="K101" s="26" t="s">
        <v>67</v>
      </c>
      <c r="L101" s="26" t="s">
        <v>102</v>
      </c>
      <c r="M101" s="3" t="s">
        <v>65</v>
      </c>
      <c r="N101" s="3" t="s">
        <v>65</v>
      </c>
      <c r="O101" s="3" t="s">
        <v>69</v>
      </c>
      <c r="P101" s="3" t="s">
        <v>69</v>
      </c>
      <c r="Q101" s="3" t="s">
        <v>95</v>
      </c>
      <c r="R101" s="3" t="s">
        <v>65</v>
      </c>
      <c r="S101" s="3" t="s">
        <v>69</v>
      </c>
      <c r="T101" s="3" t="s">
        <v>80</v>
      </c>
      <c r="U101" s="3" t="s">
        <v>81</v>
      </c>
      <c r="V101" s="3">
        <v>107</v>
      </c>
      <c r="W101" s="3" t="s">
        <v>72</v>
      </c>
      <c r="X101" s="3" t="s">
        <v>72</v>
      </c>
      <c r="Y10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44.816000000000003</v>
      </c>
      <c r="Z10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Row],[CO2-Reduktionspotenzial]]="gering",3.33,0)))*$T$4+((V101-100)*(10/35))*$V$4+IF(Tabelle14[[#This Row],[Betriebskosten]]="&lt;10.000",10,IF(Tabelle14[[#This Row],[Betriebskosten]]="10.000-100.000",6.66,IF(Tabelle14[[#This Row],[Betriebskosten]]="100.000-500.000",3.33,0)))*$X$4)*10,0)</f>
        <v>45</v>
      </c>
      <c r="AA101" s="17" t="s">
        <v>83</v>
      </c>
    </row>
    <row r="102" spans="1:27" ht="43.5" x14ac:dyDescent="0.35">
      <c r="A102" s="75">
        <v>97</v>
      </c>
      <c r="B102" s="53" t="s">
        <v>322</v>
      </c>
      <c r="C102" s="20" t="s">
        <v>323</v>
      </c>
      <c r="D102" s="54" t="s">
        <v>85</v>
      </c>
      <c r="E102" s="54" t="s">
        <v>324</v>
      </c>
      <c r="F102" s="21" t="s">
        <v>198</v>
      </c>
      <c r="G102" s="36" t="s">
        <v>325</v>
      </c>
      <c r="H102" s="3" t="s">
        <v>65</v>
      </c>
      <c r="I102" s="3" t="s">
        <v>65</v>
      </c>
      <c r="J102" s="5" t="s">
        <v>66</v>
      </c>
      <c r="K102" s="26" t="s">
        <v>68</v>
      </c>
      <c r="L102" s="26" t="s">
        <v>102</v>
      </c>
      <c r="M102" s="3" t="s">
        <v>65</v>
      </c>
      <c r="N102" s="3" t="s">
        <v>65</v>
      </c>
      <c r="O102" s="3" t="s">
        <v>65</v>
      </c>
      <c r="P102" s="3" t="s">
        <v>65</v>
      </c>
      <c r="Q102" s="3" t="s">
        <v>65</v>
      </c>
      <c r="R102" s="3" t="s">
        <v>95</v>
      </c>
      <c r="S102" s="3" t="s">
        <v>95</v>
      </c>
      <c r="T102" s="3" t="s">
        <v>119</v>
      </c>
      <c r="U102" s="3" t="s">
        <v>81</v>
      </c>
      <c r="V102" s="3">
        <v>107</v>
      </c>
      <c r="W102" s="3" t="s">
        <v>72</v>
      </c>
      <c r="X102" s="3" t="s">
        <v>72</v>
      </c>
      <c r="Y10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70</v>
      </c>
      <c r="Z10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Row],[CO2-Reduktionspotenzial]]="gering",3.33,0)))*$T$4+((V102-100)*(10/35))*$V$4+IF(Tabelle14[[#This Row],[Betriebskosten]]="&lt;10.000",10,IF(Tabelle14[[#This Row],[Betriebskosten]]="10.000-100.000",6.66,IF(Tabelle14[[#This Row],[Betriebskosten]]="100.000-500.000",3.33,0)))*$X$4)*10,0)</f>
        <v>70</v>
      </c>
      <c r="AA102" s="17" t="s">
        <v>83</v>
      </c>
    </row>
    <row r="103" spans="1:27" ht="87" x14ac:dyDescent="0.35">
      <c r="A103" s="75">
        <v>98</v>
      </c>
      <c r="B103" s="43" t="s">
        <v>326</v>
      </c>
      <c r="C103" s="20" t="s">
        <v>109</v>
      </c>
      <c r="D103" s="28" t="s">
        <v>85</v>
      </c>
      <c r="E103" s="28" t="s">
        <v>327</v>
      </c>
      <c r="F103" s="21" t="s">
        <v>78</v>
      </c>
      <c r="G103" s="37" t="s">
        <v>79</v>
      </c>
      <c r="H103" s="3" t="s">
        <v>65</v>
      </c>
      <c r="I103" s="3" t="s">
        <v>65</v>
      </c>
      <c r="J103" s="5" t="s">
        <v>66</v>
      </c>
      <c r="K103" s="26" t="s">
        <v>67</v>
      </c>
      <c r="L103" s="26" t="s">
        <v>102</v>
      </c>
      <c r="M103" s="3" t="s">
        <v>65</v>
      </c>
      <c r="N103" s="3" t="s">
        <v>65</v>
      </c>
      <c r="O103" s="3" t="s">
        <v>69</v>
      </c>
      <c r="P103" s="3" t="s">
        <v>69</v>
      </c>
      <c r="Q103" s="3" t="s">
        <v>95</v>
      </c>
      <c r="R103" s="3" t="s">
        <v>65</v>
      </c>
      <c r="S103" s="3" t="s">
        <v>69</v>
      </c>
      <c r="T103" s="3" t="s">
        <v>80</v>
      </c>
      <c r="U103" s="3" t="s">
        <v>81</v>
      </c>
      <c r="V103" s="3">
        <v>113</v>
      </c>
      <c r="W103" s="3" t="s">
        <v>72</v>
      </c>
      <c r="X103" s="3" t="s">
        <v>72</v>
      </c>
      <c r="Y10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44.816000000000003</v>
      </c>
      <c r="Z10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Row],[CO2-Reduktionspotenzial]]="gering",3.33,0)))*$T$4+((V103-100)*(10/35))*$V$4+IF(Tabelle14[[#This Row],[Betriebskosten]]="&lt;10.000",10,IF(Tabelle14[[#This Row],[Betriebskosten]]="10.000-100.000",6.66,IF(Tabelle14[[#This Row],[Betriebskosten]]="100.000-500.000",3.33,0)))*$X$4)*10,0)</f>
        <v>45</v>
      </c>
      <c r="AA103" s="17" t="s">
        <v>83</v>
      </c>
    </row>
    <row r="104" spans="1:27" ht="29" x14ac:dyDescent="0.35">
      <c r="A104" s="75">
        <v>99</v>
      </c>
      <c r="B104" s="20" t="s">
        <v>328</v>
      </c>
      <c r="C104" s="20" t="s">
        <v>196</v>
      </c>
      <c r="D104" s="50" t="s">
        <v>92</v>
      </c>
      <c r="E104" s="20" t="s">
        <v>329</v>
      </c>
      <c r="F104" s="21" t="s">
        <v>198</v>
      </c>
      <c r="G104" s="36" t="s">
        <v>137</v>
      </c>
      <c r="H104" s="3" t="s">
        <v>65</v>
      </c>
      <c r="I104" s="3" t="s">
        <v>65</v>
      </c>
      <c r="J104" s="5" t="s">
        <v>66</v>
      </c>
      <c r="K104" s="26" t="s">
        <v>67</v>
      </c>
      <c r="L104" s="26" t="s">
        <v>102</v>
      </c>
      <c r="M104" s="3" t="s">
        <v>65</v>
      </c>
      <c r="N104" s="3" t="s">
        <v>65</v>
      </c>
      <c r="O104" s="3" t="s">
        <v>69</v>
      </c>
      <c r="P104" s="3" t="s">
        <v>69</v>
      </c>
      <c r="Q104" s="3" t="s">
        <v>95</v>
      </c>
      <c r="R104" s="3" t="s">
        <v>65</v>
      </c>
      <c r="S104" s="3" t="s">
        <v>69</v>
      </c>
      <c r="T104" s="3" t="s">
        <v>119</v>
      </c>
      <c r="U104" s="3" t="s">
        <v>81</v>
      </c>
      <c r="V104" s="3">
        <v>108</v>
      </c>
      <c r="W104" s="3" t="s">
        <v>72</v>
      </c>
      <c r="X104" s="3" t="s">
        <v>82</v>
      </c>
      <c r="Y10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51.83</v>
      </c>
      <c r="Z10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Row],[CO2-Reduktionspotenzial]]="gering",3.33,0)))*$T$4+((V104-100)*(10/35))*$V$4+IF(Tabelle14[[#This Row],[Betriebskosten]]="&lt;10.000",10,IF(Tabelle14[[#This Row],[Betriebskosten]]="10.000-100.000",6.66,IF(Tabelle14[[#This Row],[Betriebskosten]]="100.000-500.000",3.33,0)))*$X$4)*10,0)</f>
        <v>52</v>
      </c>
      <c r="AA104" s="17" t="s">
        <v>83</v>
      </c>
    </row>
    <row r="105" spans="1:27" ht="58" x14ac:dyDescent="0.35">
      <c r="A105" s="75">
        <v>100</v>
      </c>
      <c r="B105" s="21" t="s">
        <v>330</v>
      </c>
      <c r="C105" s="21" t="s">
        <v>196</v>
      </c>
      <c r="D105" s="52" t="s">
        <v>92</v>
      </c>
      <c r="E105" s="21" t="s">
        <v>331</v>
      </c>
      <c r="F105" s="21" t="s">
        <v>136</v>
      </c>
      <c r="G105" s="56" t="s">
        <v>137</v>
      </c>
      <c r="H105" s="3" t="s">
        <v>65</v>
      </c>
      <c r="I105" s="3" t="s">
        <v>65</v>
      </c>
      <c r="J105" s="5" t="s">
        <v>66</v>
      </c>
      <c r="K105" s="26" t="s">
        <v>67</v>
      </c>
      <c r="L105" s="26" t="s">
        <v>67</v>
      </c>
      <c r="M105" s="3" t="s">
        <v>65</v>
      </c>
      <c r="N105" s="3" t="s">
        <v>65</v>
      </c>
      <c r="O105" s="3" t="s">
        <v>69</v>
      </c>
      <c r="P105" s="3" t="s">
        <v>69</v>
      </c>
      <c r="Q105" s="3" t="s">
        <v>69</v>
      </c>
      <c r="R105" s="3" t="s">
        <v>65</v>
      </c>
      <c r="S105" s="3" t="s">
        <v>65</v>
      </c>
      <c r="T105" s="3" t="s">
        <v>119</v>
      </c>
      <c r="U105" s="3" t="s">
        <v>81</v>
      </c>
      <c r="V105" s="3">
        <v>113</v>
      </c>
      <c r="W105" s="3" t="s">
        <v>72</v>
      </c>
      <c r="X105" s="3" t="s">
        <v>72</v>
      </c>
      <c r="Y10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46</v>
      </c>
      <c r="Z10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Row],[CO2-Reduktionspotenzial]]="gering",3.33,0)))*$T$4+((V105-100)*(10/35))*$V$4+IF(Tabelle14[[#This Row],[Betriebskosten]]="&lt;10.000",10,IF(Tabelle14[[#This Row],[Betriebskosten]]="10.000-100.000",6.66,IF(Tabelle14[[#This Row],[Betriebskosten]]="100.000-500.000",3.33,0)))*$X$4)*10,0)</f>
        <v>46</v>
      </c>
      <c r="AA105" s="17" t="s">
        <v>83</v>
      </c>
    </row>
    <row r="106" spans="1:27" ht="72.5" x14ac:dyDescent="0.35">
      <c r="A106" s="75">
        <v>101</v>
      </c>
      <c r="B106" s="20" t="s">
        <v>332</v>
      </c>
      <c r="C106" s="20" t="s">
        <v>196</v>
      </c>
      <c r="D106" s="50" t="s">
        <v>92</v>
      </c>
      <c r="E106" s="20" t="s">
        <v>333</v>
      </c>
      <c r="F106" s="21" t="s">
        <v>208</v>
      </c>
      <c r="G106" s="56" t="s">
        <v>137</v>
      </c>
      <c r="H106" s="3" t="s">
        <v>65</v>
      </c>
      <c r="I106" s="3" t="s">
        <v>65</v>
      </c>
      <c r="J106" s="5" t="s">
        <v>66</v>
      </c>
      <c r="K106" s="26" t="s">
        <v>68</v>
      </c>
      <c r="L106" s="26" t="s">
        <v>68</v>
      </c>
      <c r="M106" s="3" t="s">
        <v>65</v>
      </c>
      <c r="N106" s="3" t="s">
        <v>65</v>
      </c>
      <c r="O106" s="3" t="s">
        <v>65</v>
      </c>
      <c r="P106" s="3" t="s">
        <v>65</v>
      </c>
      <c r="Q106" s="3" t="s">
        <v>65</v>
      </c>
      <c r="R106" s="3" t="s">
        <v>65</v>
      </c>
      <c r="S106" s="3" t="s">
        <v>65</v>
      </c>
      <c r="T106" s="3" t="s">
        <v>119</v>
      </c>
      <c r="U106" s="3" t="s">
        <v>88</v>
      </c>
      <c r="V106" s="3">
        <v>118</v>
      </c>
      <c r="W106" s="3" t="s">
        <v>72</v>
      </c>
      <c r="X106" s="3" t="s">
        <v>72</v>
      </c>
      <c r="Y10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82.5</v>
      </c>
      <c r="Z10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Row],[CO2-Reduktionspotenzial]]="gering",3.33,0)))*$T$4+((V106-100)*(10/35))*$V$4+IF(Tabelle14[[#This Row],[Betriebskosten]]="&lt;10.000",10,IF(Tabelle14[[#This Row],[Betriebskosten]]="10.000-100.000",6.66,IF(Tabelle14[[#This Row],[Betriebskosten]]="100.000-500.000",3.33,0)))*$X$4)*10,0)</f>
        <v>70</v>
      </c>
      <c r="AA106" s="17" t="s">
        <v>89</v>
      </c>
    </row>
    <row r="107" spans="1:27" ht="43.5" x14ac:dyDescent="0.35">
      <c r="A107" s="75">
        <v>102</v>
      </c>
      <c r="B107" s="50" t="s">
        <v>334</v>
      </c>
      <c r="C107" s="20" t="s">
        <v>196</v>
      </c>
      <c r="D107" s="50" t="s">
        <v>92</v>
      </c>
      <c r="E107" s="22" t="s">
        <v>335</v>
      </c>
      <c r="F107" s="21" t="s">
        <v>208</v>
      </c>
      <c r="G107" s="56" t="s">
        <v>137</v>
      </c>
      <c r="H107" s="3" t="s">
        <v>65</v>
      </c>
      <c r="I107" s="3" t="s">
        <v>65</v>
      </c>
      <c r="J107" s="5" t="s">
        <v>66</v>
      </c>
      <c r="K107" s="26" t="s">
        <v>68</v>
      </c>
      <c r="L107" s="26" t="s">
        <v>68</v>
      </c>
      <c r="M107" s="3" t="s">
        <v>65</v>
      </c>
      <c r="N107" s="3" t="s">
        <v>65</v>
      </c>
      <c r="O107" s="3" t="s">
        <v>65</v>
      </c>
      <c r="P107" s="3" t="s">
        <v>69</v>
      </c>
      <c r="Q107" s="3" t="s">
        <v>65</v>
      </c>
      <c r="R107" s="3" t="s">
        <v>65</v>
      </c>
      <c r="S107" s="3" t="s">
        <v>65</v>
      </c>
      <c r="T107" s="3" t="s">
        <v>119</v>
      </c>
      <c r="U107" s="3" t="s">
        <v>81</v>
      </c>
      <c r="V107" s="3">
        <v>116</v>
      </c>
      <c r="W107" s="3" t="s">
        <v>82</v>
      </c>
      <c r="X107" s="3" t="s">
        <v>72</v>
      </c>
      <c r="Y10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66</v>
      </c>
      <c r="Z10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Row],[CO2-Reduktionspotenzial]]="gering",3.33,0)))*$T$4+((V107-100)*(10/35))*$V$4+IF(Tabelle14[[#This Row],[Betriebskosten]]="&lt;10.000",10,IF(Tabelle14[[#This Row],[Betriebskosten]]="10.000-100.000",6.66,IF(Tabelle14[[#This Row],[Betriebskosten]]="100.000-500.000",3.33,0)))*$X$4)*10,0)</f>
        <v>66</v>
      </c>
      <c r="AA107" s="17" t="s">
        <v>83</v>
      </c>
    </row>
    <row r="108" spans="1:27" ht="43.5" x14ac:dyDescent="0.35">
      <c r="A108" s="75">
        <v>103</v>
      </c>
      <c r="B108" s="57" t="s">
        <v>336</v>
      </c>
      <c r="C108" s="20" t="s">
        <v>187</v>
      </c>
      <c r="D108" s="50" t="s">
        <v>92</v>
      </c>
      <c r="E108" s="57" t="s">
        <v>337</v>
      </c>
      <c r="F108" s="21" t="s">
        <v>136</v>
      </c>
      <c r="G108" s="51" t="s">
        <v>137</v>
      </c>
      <c r="H108" s="3" t="s">
        <v>65</v>
      </c>
      <c r="I108" s="3" t="s">
        <v>65</v>
      </c>
      <c r="J108" s="5" t="s">
        <v>66</v>
      </c>
      <c r="K108" s="26" t="s">
        <v>67</v>
      </c>
      <c r="L108" s="26" t="s">
        <v>68</v>
      </c>
      <c r="M108" s="3" t="s">
        <v>65</v>
      </c>
      <c r="N108" s="3" t="s">
        <v>69</v>
      </c>
      <c r="O108" s="3" t="s">
        <v>65</v>
      </c>
      <c r="P108" s="3" t="s">
        <v>69</v>
      </c>
      <c r="Q108" s="3" t="s">
        <v>69</v>
      </c>
      <c r="R108" s="3" t="s">
        <v>65</v>
      </c>
      <c r="S108" s="3" t="s">
        <v>69</v>
      </c>
      <c r="T108" s="3" t="s">
        <v>80</v>
      </c>
      <c r="U108" s="3" t="s">
        <v>81</v>
      </c>
      <c r="V108" s="3">
        <v>106</v>
      </c>
      <c r="W108" s="3" t="s">
        <v>72</v>
      </c>
      <c r="X108" s="3" t="s">
        <v>72</v>
      </c>
      <c r="Y10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42.316000000000003</v>
      </c>
      <c r="Z10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Row],[CO2-Reduktionspotenzial]]="gering",3.33,0)))*$T$4+((V108-100)*(10/35))*$V$4+IF(Tabelle14[[#This Row],[Betriebskosten]]="&lt;10.000",10,IF(Tabelle14[[#This Row],[Betriebskosten]]="10.000-100.000",6.66,IF(Tabelle14[[#This Row],[Betriebskosten]]="100.000-500.000",3.33,0)))*$X$4)*10,0)</f>
        <v>42</v>
      </c>
      <c r="AA108" s="17" t="s">
        <v>83</v>
      </c>
    </row>
    <row r="109" spans="1:27" ht="101.5" x14ac:dyDescent="0.35">
      <c r="A109" s="75">
        <v>104</v>
      </c>
      <c r="B109" s="57" t="s">
        <v>338</v>
      </c>
      <c r="C109" s="20" t="s">
        <v>196</v>
      </c>
      <c r="D109" s="50" t="s">
        <v>92</v>
      </c>
      <c r="E109" s="57" t="s">
        <v>339</v>
      </c>
      <c r="F109" s="21" t="s">
        <v>208</v>
      </c>
      <c r="G109" s="51" t="s">
        <v>137</v>
      </c>
      <c r="H109" s="3" t="s">
        <v>65</v>
      </c>
      <c r="I109" s="3" t="s">
        <v>65</v>
      </c>
      <c r="J109" s="5" t="s">
        <v>66</v>
      </c>
      <c r="K109" s="26" t="s">
        <v>68</v>
      </c>
      <c r="L109" s="26" t="s">
        <v>102</v>
      </c>
      <c r="M109" s="3" t="s">
        <v>65</v>
      </c>
      <c r="N109" s="3" t="s">
        <v>65</v>
      </c>
      <c r="O109" s="3" t="s">
        <v>65</v>
      </c>
      <c r="P109" s="3" t="s">
        <v>65</v>
      </c>
      <c r="Q109" s="3" t="s">
        <v>95</v>
      </c>
      <c r="R109" s="3" t="s">
        <v>65</v>
      </c>
      <c r="S109" s="3" t="s">
        <v>69</v>
      </c>
      <c r="T109" s="3" t="s">
        <v>119</v>
      </c>
      <c r="U109" s="3" t="s">
        <v>81</v>
      </c>
      <c r="V109" s="3">
        <v>113</v>
      </c>
      <c r="W109" s="3" t="s">
        <v>82</v>
      </c>
      <c r="X109" s="3" t="s">
        <v>82</v>
      </c>
      <c r="Y10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65.83</v>
      </c>
      <c r="Z10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Row],[CO2-Reduktionspotenzial]]="gering",3.33,0)))*$T$4+((V109-100)*(10/35))*$V$4+IF(Tabelle14[[#This Row],[Betriebskosten]]="&lt;10.000",10,IF(Tabelle14[[#This Row],[Betriebskosten]]="10.000-100.000",6.66,IF(Tabelle14[[#This Row],[Betriebskosten]]="100.000-500.000",3.33,0)))*$X$4)*10,0)</f>
        <v>66</v>
      </c>
      <c r="AA109" s="17" t="s">
        <v>83</v>
      </c>
    </row>
    <row r="110" spans="1:27" ht="101.5" x14ac:dyDescent="0.35">
      <c r="A110" s="75">
        <v>105</v>
      </c>
      <c r="B110" s="50" t="s">
        <v>340</v>
      </c>
      <c r="C110" s="20" t="s">
        <v>315</v>
      </c>
      <c r="D110" s="50" t="s">
        <v>92</v>
      </c>
      <c r="E110" s="50" t="s">
        <v>341</v>
      </c>
      <c r="F110" s="21" t="s">
        <v>136</v>
      </c>
      <c r="G110" s="51" t="s">
        <v>141</v>
      </c>
      <c r="H110" s="3" t="s">
        <v>65</v>
      </c>
      <c r="I110" s="3" t="s">
        <v>65</v>
      </c>
      <c r="J110" s="5" t="s">
        <v>66</v>
      </c>
      <c r="K110" s="26" t="s">
        <v>67</v>
      </c>
      <c r="L110" s="26" t="s">
        <v>68</v>
      </c>
      <c r="M110" s="3" t="s">
        <v>65</v>
      </c>
      <c r="N110" s="3" t="s">
        <v>69</v>
      </c>
      <c r="O110" s="3" t="s">
        <v>69</v>
      </c>
      <c r="P110" s="3" t="s">
        <v>69</v>
      </c>
      <c r="Q110" s="3" t="s">
        <v>95</v>
      </c>
      <c r="R110" s="3" t="s">
        <v>65</v>
      </c>
      <c r="S110" s="3" t="s">
        <v>69</v>
      </c>
      <c r="T110" s="3" t="s">
        <v>119</v>
      </c>
      <c r="U110" s="3" t="s">
        <v>81</v>
      </c>
      <c r="V110" s="3">
        <v>107</v>
      </c>
      <c r="W110" s="3" t="s">
        <v>72</v>
      </c>
      <c r="X110" s="3" t="s">
        <v>72</v>
      </c>
      <c r="Y11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43.5</v>
      </c>
      <c r="Z11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Row],[CO2-Reduktionspotenzial]]="gering",3.33,0)))*$T$4+((V110-100)*(10/35))*$V$4+IF(Tabelle14[[#This Row],[Betriebskosten]]="&lt;10.000",10,IF(Tabelle14[[#This Row],[Betriebskosten]]="10.000-100.000",6.66,IF(Tabelle14[[#This Row],[Betriebskosten]]="100.000-500.000",3.33,0)))*$X$4)*10,0)</f>
        <v>44</v>
      </c>
      <c r="AA110" s="17" t="s">
        <v>83</v>
      </c>
    </row>
    <row r="111" spans="1:27" ht="29" x14ac:dyDescent="0.35">
      <c r="A111" s="75">
        <v>106</v>
      </c>
      <c r="B111" s="20" t="s">
        <v>342</v>
      </c>
      <c r="C111" s="20" t="s">
        <v>60</v>
      </c>
      <c r="D111" s="20" t="s">
        <v>161</v>
      </c>
      <c r="E111" s="20" t="s">
        <v>343</v>
      </c>
      <c r="F111" s="21" t="s">
        <v>63</v>
      </c>
      <c r="G111" s="46" t="s">
        <v>64</v>
      </c>
      <c r="H111" s="3" t="s">
        <v>65</v>
      </c>
      <c r="I111" s="3" t="s">
        <v>65</v>
      </c>
      <c r="J111" s="5" t="s">
        <v>66</v>
      </c>
      <c r="K111" s="26" t="s">
        <v>68</v>
      </c>
      <c r="L111" s="26" t="s">
        <v>68</v>
      </c>
      <c r="M111" s="3" t="s">
        <v>65</v>
      </c>
      <c r="N111" s="3" t="s">
        <v>69</v>
      </c>
      <c r="O111" s="3" t="s">
        <v>69</v>
      </c>
      <c r="P111" s="3" t="s">
        <v>65</v>
      </c>
      <c r="Q111" s="3" t="s">
        <v>65</v>
      </c>
      <c r="R111" s="3" t="s">
        <v>65</v>
      </c>
      <c r="S111" s="3" t="s">
        <v>65</v>
      </c>
      <c r="T111" s="3" t="s">
        <v>70</v>
      </c>
      <c r="U111" s="3" t="s">
        <v>71</v>
      </c>
      <c r="V111" s="3">
        <v>134</v>
      </c>
      <c r="W111" s="3" t="s">
        <v>72</v>
      </c>
      <c r="X111" s="3" t="s">
        <v>72</v>
      </c>
      <c r="Y11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54</v>
      </c>
      <c r="Z11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Row],[CO2-Reduktionspotenzial]]="gering",3.33,0)))*$T$4+((V111-100)*(10/35))*$V$4+IF(Tabelle14[[#This Row],[Betriebskosten]]="&lt;10.000",10,IF(Tabelle14[[#This Row],[Betriebskosten]]="10.000-100.000",6.66,IF(Tabelle14[[#This Row],[Betriebskosten]]="100.000-500.000",3.33,0)))*$X$4)*10,0)</f>
        <v>29</v>
      </c>
      <c r="AA111" s="17" t="s">
        <v>73</v>
      </c>
    </row>
    <row r="112" spans="1:27" ht="43.5" x14ac:dyDescent="0.35">
      <c r="A112" s="75">
        <v>107</v>
      </c>
      <c r="B112" s="57" t="s">
        <v>344</v>
      </c>
      <c r="C112" s="20" t="s">
        <v>323</v>
      </c>
      <c r="D112" s="50" t="s">
        <v>61</v>
      </c>
      <c r="E112" s="22" t="s">
        <v>345</v>
      </c>
      <c r="F112" s="52" t="s">
        <v>346</v>
      </c>
      <c r="G112" s="51" t="s">
        <v>325</v>
      </c>
      <c r="H112" s="3" t="s">
        <v>65</v>
      </c>
      <c r="I112" s="3" t="s">
        <v>65</v>
      </c>
      <c r="J112" s="5" t="s">
        <v>66</v>
      </c>
      <c r="K112" s="26" t="s">
        <v>67</v>
      </c>
      <c r="L112" s="26" t="s">
        <v>102</v>
      </c>
      <c r="M112" s="3" t="s">
        <v>65</v>
      </c>
      <c r="N112" s="3" t="s">
        <v>69</v>
      </c>
      <c r="O112" s="3" t="s">
        <v>69</v>
      </c>
      <c r="P112" s="3" t="s">
        <v>65</v>
      </c>
      <c r="Q112" s="3" t="s">
        <v>95</v>
      </c>
      <c r="R112" s="3" t="s">
        <v>95</v>
      </c>
      <c r="S112" s="3" t="s">
        <v>95</v>
      </c>
      <c r="T112" s="3" t="s">
        <v>119</v>
      </c>
      <c r="U112" s="3" t="s">
        <v>88</v>
      </c>
      <c r="V112" s="3">
        <v>122</v>
      </c>
      <c r="W112" s="3" t="s">
        <v>82</v>
      </c>
      <c r="X112" s="3" t="s">
        <v>72</v>
      </c>
      <c r="Y11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v>
      </c>
      <c r="Z11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Row],[CO2-Reduktionspotenzial]]="gering",3.33,0)))*$T$4+((V112-100)*(10/35))*$V$4+IF(Tabelle14[[#This Row],[Betriebskosten]]="&lt;10.000",10,IF(Tabelle14[[#This Row],[Betriebskosten]]="10.000-100.000",6.66,IF(Tabelle14[[#This Row],[Betriebskosten]]="100.000-500.000",3.33,0)))*$X$4)*10,0)</f>
        <v>53</v>
      </c>
      <c r="AA112" s="17" t="s">
        <v>83</v>
      </c>
    </row>
    <row r="113" spans="1:27" ht="72.5" x14ac:dyDescent="0.35">
      <c r="A113" s="75">
        <v>108</v>
      </c>
      <c r="B113" s="57" t="s">
        <v>347</v>
      </c>
      <c r="C113" s="20" t="s">
        <v>133</v>
      </c>
      <c r="D113" s="50" t="s">
        <v>92</v>
      </c>
      <c r="E113" s="22" t="s">
        <v>348</v>
      </c>
      <c r="F113" s="21" t="s">
        <v>185</v>
      </c>
      <c r="G113" s="51" t="s">
        <v>155</v>
      </c>
      <c r="H113" s="3" t="s">
        <v>65</v>
      </c>
      <c r="I113" s="3" t="s">
        <v>65</v>
      </c>
      <c r="J113" s="5" t="s">
        <v>66</v>
      </c>
      <c r="K113" s="26" t="s">
        <v>67</v>
      </c>
      <c r="L113" s="26" t="s">
        <v>102</v>
      </c>
      <c r="M113" s="3" t="s">
        <v>65</v>
      </c>
      <c r="N113" s="3" t="s">
        <v>65</v>
      </c>
      <c r="O113" s="3" t="s">
        <v>69</v>
      </c>
      <c r="P113" s="3" t="s">
        <v>65</v>
      </c>
      <c r="Q113" s="3" t="s">
        <v>65</v>
      </c>
      <c r="R113" s="3" t="s">
        <v>65</v>
      </c>
      <c r="S113" s="3" t="s">
        <v>65</v>
      </c>
      <c r="T113" s="3" t="s">
        <v>80</v>
      </c>
      <c r="U113" s="3" t="s">
        <v>88</v>
      </c>
      <c r="V113" s="3">
        <v>122</v>
      </c>
      <c r="W113" s="3" t="s">
        <v>82</v>
      </c>
      <c r="X113" s="3" t="s">
        <v>82</v>
      </c>
      <c r="Y11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67.146000000000001</v>
      </c>
      <c r="Z11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Row],[CO2-Reduktionspotenzial]]="gering",3.33,0)))*$T$4+((V113-100)*(10/35))*$V$4+IF(Tabelle14[[#This Row],[Betriebskosten]]="&lt;10.000",10,IF(Tabelle14[[#This Row],[Betriebskosten]]="10.000-100.000",6.66,IF(Tabelle14[[#This Row],[Betriebskosten]]="100.000-500.000",3.33,0)))*$X$4)*10,0)</f>
        <v>55</v>
      </c>
      <c r="AA113" s="17" t="s">
        <v>83</v>
      </c>
    </row>
    <row r="114" spans="1:27" ht="72.5" x14ac:dyDescent="0.35">
      <c r="A114" s="75">
        <v>109</v>
      </c>
      <c r="B114" s="50" t="s">
        <v>349</v>
      </c>
      <c r="C114" s="20" t="s">
        <v>323</v>
      </c>
      <c r="D114" s="50" t="s">
        <v>85</v>
      </c>
      <c r="E114" s="50" t="s">
        <v>350</v>
      </c>
      <c r="F114" s="21" t="s">
        <v>351</v>
      </c>
      <c r="G114" s="56" t="s">
        <v>325</v>
      </c>
      <c r="H114" s="3" t="s">
        <v>65</v>
      </c>
      <c r="I114" s="3" t="s">
        <v>65</v>
      </c>
      <c r="J114" s="5" t="s">
        <v>66</v>
      </c>
      <c r="K114" s="26" t="s">
        <v>67</v>
      </c>
      <c r="L114" s="26" t="s">
        <v>68</v>
      </c>
      <c r="M114" s="3" t="s">
        <v>65</v>
      </c>
      <c r="N114" s="3" t="s">
        <v>65</v>
      </c>
      <c r="O114" s="3" t="s">
        <v>69</v>
      </c>
      <c r="P114" s="3" t="s">
        <v>69</v>
      </c>
      <c r="Q114" s="3" t="s">
        <v>65</v>
      </c>
      <c r="R114" s="3" t="s">
        <v>65</v>
      </c>
      <c r="S114" s="3" t="s">
        <v>69</v>
      </c>
      <c r="T114" s="3" t="s">
        <v>119</v>
      </c>
      <c r="U114" s="3" t="s">
        <v>81</v>
      </c>
      <c r="V114" s="3">
        <v>117</v>
      </c>
      <c r="W114" s="3" t="s">
        <v>82</v>
      </c>
      <c r="X114" s="3" t="s">
        <v>82</v>
      </c>
      <c r="Y11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49.33</v>
      </c>
      <c r="Z11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Row],[CO2-Reduktionspotenzial]]="gering",3.33,0)))*$T$4+((V114-100)*(10/35))*$V$4+IF(Tabelle14[[#This Row],[Betriebskosten]]="&lt;10.000",10,IF(Tabelle14[[#This Row],[Betriebskosten]]="10.000-100.000",6.66,IF(Tabelle14[[#This Row],[Betriebskosten]]="100.000-500.000",3.33,0)))*$X$4)*10,0)</f>
        <v>49</v>
      </c>
      <c r="AA114" s="17" t="s">
        <v>83</v>
      </c>
    </row>
    <row r="115" spans="1:27" ht="87" x14ac:dyDescent="0.35">
      <c r="A115" s="75">
        <v>110</v>
      </c>
      <c r="B115" s="50" t="s">
        <v>352</v>
      </c>
      <c r="C115" s="20" t="s">
        <v>323</v>
      </c>
      <c r="D115" s="50" t="s">
        <v>85</v>
      </c>
      <c r="E115" s="50" t="s">
        <v>353</v>
      </c>
      <c r="F115" s="21" t="s">
        <v>198</v>
      </c>
      <c r="G115" s="51" t="s">
        <v>325</v>
      </c>
      <c r="H115" s="3" t="s">
        <v>65</v>
      </c>
      <c r="I115" s="3" t="s">
        <v>65</v>
      </c>
      <c r="J115" s="5" t="s">
        <v>66</v>
      </c>
      <c r="K115" s="26" t="s">
        <v>68</v>
      </c>
      <c r="L115" s="26" t="s">
        <v>68</v>
      </c>
      <c r="M115" s="3" t="s">
        <v>65</v>
      </c>
      <c r="N115" s="3" t="s">
        <v>69</v>
      </c>
      <c r="O115" s="3" t="s">
        <v>69</v>
      </c>
      <c r="P115" s="3" t="s">
        <v>69</v>
      </c>
      <c r="Q115" s="3" t="s">
        <v>69</v>
      </c>
      <c r="R115" s="3" t="s">
        <v>65</v>
      </c>
      <c r="S115" s="3" t="s">
        <v>65</v>
      </c>
      <c r="T115" s="3" t="s">
        <v>119</v>
      </c>
      <c r="U115" s="3" t="s">
        <v>81</v>
      </c>
      <c r="V115" s="3">
        <v>109</v>
      </c>
      <c r="W115" s="3" t="s">
        <v>82</v>
      </c>
      <c r="X115" s="3" t="s">
        <v>82</v>
      </c>
      <c r="Y11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44.33</v>
      </c>
      <c r="Z11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Row],[CO2-Reduktionspotenzial]]="gering",3.33,0)))*$T$4+((V115-100)*(10/35))*$V$4+IF(Tabelle14[[#This Row],[Betriebskosten]]="&lt;10.000",10,IF(Tabelle14[[#This Row],[Betriebskosten]]="10.000-100.000",6.66,IF(Tabelle14[[#This Row],[Betriebskosten]]="100.000-500.000",3.33,0)))*$X$4)*10,0)</f>
        <v>44</v>
      </c>
      <c r="AA115" s="17" t="s">
        <v>83</v>
      </c>
    </row>
    <row r="116" spans="1:27" ht="43.5" x14ac:dyDescent="0.35">
      <c r="A116" s="75">
        <v>111</v>
      </c>
      <c r="B116" s="50" t="s">
        <v>354</v>
      </c>
      <c r="C116" s="20" t="s">
        <v>323</v>
      </c>
      <c r="D116" s="50" t="s">
        <v>85</v>
      </c>
      <c r="E116" s="50" t="s">
        <v>355</v>
      </c>
      <c r="F116" s="21" t="s">
        <v>356</v>
      </c>
      <c r="G116" s="51" t="s">
        <v>325</v>
      </c>
      <c r="H116" s="3" t="s">
        <v>65</v>
      </c>
      <c r="I116" s="3" t="s">
        <v>65</v>
      </c>
      <c r="J116" s="5" t="s">
        <v>66</v>
      </c>
      <c r="K116" s="26" t="s">
        <v>67</v>
      </c>
      <c r="L116" s="26" t="s">
        <v>68</v>
      </c>
      <c r="M116" s="3" t="s">
        <v>65</v>
      </c>
      <c r="N116" s="3" t="s">
        <v>69</v>
      </c>
      <c r="O116" s="3" t="s">
        <v>69</v>
      </c>
      <c r="P116" s="3" t="s">
        <v>65</v>
      </c>
      <c r="Q116" s="3" t="s">
        <v>95</v>
      </c>
      <c r="R116" s="3" t="s">
        <v>65</v>
      </c>
      <c r="S116" s="3" t="s">
        <v>65</v>
      </c>
      <c r="T116" s="3" t="s">
        <v>119</v>
      </c>
      <c r="U116" s="3" t="s">
        <v>81</v>
      </c>
      <c r="V116" s="3">
        <v>109</v>
      </c>
      <c r="W116" s="3" t="s">
        <v>72</v>
      </c>
      <c r="X116" s="3" t="s">
        <v>82</v>
      </c>
      <c r="Y11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50.83</v>
      </c>
      <c r="Z11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Row],[CO2-Reduktionspotenzial]]="gering",3.33,0)))*$T$4+((V116-100)*(10/35))*$V$4+IF(Tabelle14[[#This Row],[Betriebskosten]]="&lt;10.000",10,IF(Tabelle14[[#This Row],[Betriebskosten]]="10.000-100.000",6.66,IF(Tabelle14[[#This Row],[Betriebskosten]]="100.000-500.000",3.33,0)))*$X$4)*10,0)</f>
        <v>51</v>
      </c>
      <c r="AA116" s="17" t="s">
        <v>83</v>
      </c>
    </row>
    <row r="117" spans="1:27" ht="72.5" x14ac:dyDescent="0.35">
      <c r="A117" s="75">
        <v>112</v>
      </c>
      <c r="B117" s="50" t="s">
        <v>357</v>
      </c>
      <c r="C117" s="20" t="s">
        <v>323</v>
      </c>
      <c r="D117" s="50" t="s">
        <v>85</v>
      </c>
      <c r="E117" s="50" t="s">
        <v>358</v>
      </c>
      <c r="F117" s="21" t="s">
        <v>198</v>
      </c>
      <c r="G117" s="51" t="s">
        <v>325</v>
      </c>
      <c r="H117" s="3" t="s">
        <v>65</v>
      </c>
      <c r="I117" s="3" t="s">
        <v>65</v>
      </c>
      <c r="J117" s="5" t="s">
        <v>66</v>
      </c>
      <c r="K117" s="26" t="s">
        <v>68</v>
      </c>
      <c r="L117" s="26" t="s">
        <v>102</v>
      </c>
      <c r="M117" s="3" t="s">
        <v>65</v>
      </c>
      <c r="N117" s="3" t="s">
        <v>69</v>
      </c>
      <c r="O117" s="3" t="s">
        <v>69</v>
      </c>
      <c r="P117" s="3" t="s">
        <v>69</v>
      </c>
      <c r="Q117" s="3" t="s">
        <v>69</v>
      </c>
      <c r="R117" s="3" t="s">
        <v>95</v>
      </c>
      <c r="S117" s="3" t="s">
        <v>95</v>
      </c>
      <c r="T117" s="3" t="s">
        <v>119</v>
      </c>
      <c r="U117" s="3" t="s">
        <v>81</v>
      </c>
      <c r="V117" s="3">
        <v>104</v>
      </c>
      <c r="W117" s="3" t="s">
        <v>72</v>
      </c>
      <c r="X117" s="3" t="s">
        <v>72</v>
      </c>
      <c r="Y11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46</v>
      </c>
      <c r="Z11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Row],[CO2-Reduktionspotenzial]]="gering",3.33,0)))*$T$4+((V117-100)*(10/35))*$V$4+IF(Tabelle14[[#This Row],[Betriebskosten]]="&lt;10.000",10,IF(Tabelle14[[#This Row],[Betriebskosten]]="10.000-100.000",6.66,IF(Tabelle14[[#This Row],[Betriebskosten]]="100.000-500.000",3.33,0)))*$X$4)*10,0)</f>
        <v>46</v>
      </c>
      <c r="AA117" s="17" t="s">
        <v>83</v>
      </c>
    </row>
    <row r="118" spans="1:27" ht="188.5" x14ac:dyDescent="0.35">
      <c r="A118" s="75">
        <v>113</v>
      </c>
      <c r="B118" s="50" t="s">
        <v>359</v>
      </c>
      <c r="C118" s="20" t="s">
        <v>323</v>
      </c>
      <c r="D118" s="50" t="s">
        <v>85</v>
      </c>
      <c r="E118" s="50" t="s">
        <v>360</v>
      </c>
      <c r="F118" s="21" t="s">
        <v>198</v>
      </c>
      <c r="G118" s="51" t="s">
        <v>325</v>
      </c>
      <c r="H118" s="3" t="s">
        <v>65</v>
      </c>
      <c r="I118" s="3" t="s">
        <v>65</v>
      </c>
      <c r="J118" s="5" t="s">
        <v>66</v>
      </c>
      <c r="K118" s="26" t="s">
        <v>67</v>
      </c>
      <c r="L118" s="26" t="s">
        <v>68</v>
      </c>
      <c r="M118" s="3" t="s">
        <v>65</v>
      </c>
      <c r="N118" s="3" t="s">
        <v>65</v>
      </c>
      <c r="O118" s="3" t="s">
        <v>69</v>
      </c>
      <c r="P118" s="3" t="s">
        <v>69</v>
      </c>
      <c r="Q118" s="3" t="s">
        <v>65</v>
      </c>
      <c r="R118" s="3" t="s">
        <v>95</v>
      </c>
      <c r="S118" s="3" t="s">
        <v>69</v>
      </c>
      <c r="T118" s="3" t="s">
        <v>80</v>
      </c>
      <c r="U118" s="3" t="s">
        <v>81</v>
      </c>
      <c r="V118" s="3">
        <v>104</v>
      </c>
      <c r="W118" s="3" t="s">
        <v>72</v>
      </c>
      <c r="X118" s="3" t="s">
        <v>72</v>
      </c>
      <c r="Y11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39.816000000000003</v>
      </c>
      <c r="Z11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Row],[CO2-Reduktionspotenzial]]="gering",3.33,0)))*$T$4+((V118-100)*(10/35))*$V$4+IF(Tabelle14[[#This Row],[Betriebskosten]]="&lt;10.000",10,IF(Tabelle14[[#This Row],[Betriebskosten]]="10.000-100.000",6.66,IF(Tabelle14[[#This Row],[Betriebskosten]]="100.000-500.000",3.33,0)))*$X$4)*10,0)</f>
        <v>40</v>
      </c>
      <c r="AA118" s="17" t="s">
        <v>83</v>
      </c>
    </row>
    <row r="119" spans="1:27" ht="116" x14ac:dyDescent="0.35">
      <c r="A119" s="75">
        <v>114</v>
      </c>
      <c r="B119" s="50" t="s">
        <v>361</v>
      </c>
      <c r="C119" s="20" t="s">
        <v>323</v>
      </c>
      <c r="D119" s="50" t="s">
        <v>85</v>
      </c>
      <c r="E119" s="50" t="s">
        <v>362</v>
      </c>
      <c r="F119" s="21" t="s">
        <v>198</v>
      </c>
      <c r="G119" s="51" t="s">
        <v>325</v>
      </c>
      <c r="H119" s="3" t="s">
        <v>65</v>
      </c>
      <c r="I119" s="3" t="s">
        <v>65</v>
      </c>
      <c r="J119" s="5" t="s">
        <v>66</v>
      </c>
      <c r="K119" s="26" t="s">
        <v>67</v>
      </c>
      <c r="L119" s="31" t="s">
        <v>68</v>
      </c>
      <c r="M119" s="3" t="s">
        <v>65</v>
      </c>
      <c r="N119" s="3" t="s">
        <v>65</v>
      </c>
      <c r="O119" s="3" t="s">
        <v>69</v>
      </c>
      <c r="P119" s="3" t="s">
        <v>69</v>
      </c>
      <c r="Q119" s="3" t="s">
        <v>95</v>
      </c>
      <c r="R119" s="3" t="s">
        <v>65</v>
      </c>
      <c r="S119" s="3" t="s">
        <v>69</v>
      </c>
      <c r="T119" s="3" t="s">
        <v>119</v>
      </c>
      <c r="U119" s="3" t="s">
        <v>81</v>
      </c>
      <c r="V119" s="3">
        <v>109</v>
      </c>
      <c r="W119" s="3" t="s">
        <v>82</v>
      </c>
      <c r="X119" s="3" t="s">
        <v>82</v>
      </c>
      <c r="Y11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46.83</v>
      </c>
      <c r="Z11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Row],[CO2-Reduktionspotenzial]]="gering",3.33,0)))*$T$4+((V119-100)*(10/35))*$V$4+IF(Tabelle14[[#This Row],[Betriebskosten]]="&lt;10.000",10,IF(Tabelle14[[#This Row],[Betriebskosten]]="10.000-100.000",6.66,IF(Tabelle14[[#This Row],[Betriebskosten]]="100.000-500.000",3.33,0)))*$X$4)*10,0)</f>
        <v>47</v>
      </c>
      <c r="AA119" s="17" t="s">
        <v>83</v>
      </c>
    </row>
    <row r="120" spans="1:27" ht="72.5" x14ac:dyDescent="0.35">
      <c r="A120" s="75">
        <v>115</v>
      </c>
      <c r="B120" s="50" t="s">
        <v>363</v>
      </c>
      <c r="C120" s="20" t="s">
        <v>323</v>
      </c>
      <c r="D120" s="50" t="s">
        <v>85</v>
      </c>
      <c r="E120" s="50" t="s">
        <v>364</v>
      </c>
      <c r="F120" s="21" t="s">
        <v>351</v>
      </c>
      <c r="G120" s="51" t="s">
        <v>325</v>
      </c>
      <c r="H120" s="3" t="s">
        <v>65</v>
      </c>
      <c r="I120" s="3" t="s">
        <v>65</v>
      </c>
      <c r="J120" s="5" t="s">
        <v>66</v>
      </c>
      <c r="K120" s="26" t="s">
        <v>67</v>
      </c>
      <c r="L120" s="26" t="s">
        <v>68</v>
      </c>
      <c r="M120" s="3" t="s">
        <v>65</v>
      </c>
      <c r="N120" s="3" t="s">
        <v>69</v>
      </c>
      <c r="O120" s="3" t="s">
        <v>69</v>
      </c>
      <c r="P120" s="3" t="s">
        <v>65</v>
      </c>
      <c r="Q120" s="3" t="s">
        <v>95</v>
      </c>
      <c r="R120" s="3" t="s">
        <v>65</v>
      </c>
      <c r="S120" s="3" t="s">
        <v>65</v>
      </c>
      <c r="T120" s="3" t="s">
        <v>119</v>
      </c>
      <c r="U120" s="3" t="s">
        <v>81</v>
      </c>
      <c r="V120" s="3">
        <v>111</v>
      </c>
      <c r="W120" s="3" t="s">
        <v>72</v>
      </c>
      <c r="X120" s="3" t="s">
        <v>72</v>
      </c>
      <c r="Y12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52.5</v>
      </c>
      <c r="Z12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Row],[CO2-Reduktionspotenzial]]="gering",3.33,0)))*$T$4+((V120-100)*(10/35))*$V$4+IF(Tabelle14[[#This Row],[Betriebskosten]]="&lt;10.000",10,IF(Tabelle14[[#This Row],[Betriebskosten]]="10.000-100.000",6.66,IF(Tabelle14[[#This Row],[Betriebskosten]]="100.000-500.000",3.33,0)))*$X$4)*10,0)</f>
        <v>53</v>
      </c>
      <c r="AA120" s="17" t="s">
        <v>83</v>
      </c>
    </row>
    <row r="121" spans="1:27" ht="87" x14ac:dyDescent="0.35">
      <c r="A121" s="75">
        <v>116</v>
      </c>
      <c r="B121" s="50" t="s">
        <v>365</v>
      </c>
      <c r="C121" s="20" t="s">
        <v>323</v>
      </c>
      <c r="D121" s="50" t="s">
        <v>85</v>
      </c>
      <c r="E121" s="50" t="s">
        <v>366</v>
      </c>
      <c r="F121" s="52" t="s">
        <v>367</v>
      </c>
      <c r="G121" s="51" t="s">
        <v>325</v>
      </c>
      <c r="H121" s="3" t="s">
        <v>65</v>
      </c>
      <c r="I121" s="3" t="s">
        <v>65</v>
      </c>
      <c r="J121" s="5" t="s">
        <v>66</v>
      </c>
      <c r="K121" s="26" t="s">
        <v>67</v>
      </c>
      <c r="L121" s="26" t="s">
        <v>102</v>
      </c>
      <c r="M121" s="3" t="s">
        <v>65</v>
      </c>
      <c r="N121" s="3" t="s">
        <v>69</v>
      </c>
      <c r="O121" s="3" t="s">
        <v>69</v>
      </c>
      <c r="P121" s="3" t="s">
        <v>69</v>
      </c>
      <c r="Q121" s="3" t="s">
        <v>95</v>
      </c>
      <c r="R121" s="3" t="s">
        <v>65</v>
      </c>
      <c r="S121" s="3" t="s">
        <v>65</v>
      </c>
      <c r="T121" s="3" t="s">
        <v>80</v>
      </c>
      <c r="U121" s="3" t="s">
        <v>88</v>
      </c>
      <c r="V121" s="3">
        <v>123</v>
      </c>
      <c r="W121" s="3" t="s">
        <v>72</v>
      </c>
      <c r="X121" s="3" t="s">
        <v>72</v>
      </c>
      <c r="Y12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57.316000000000003</v>
      </c>
      <c r="Z12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Row],[CO2-Reduktionspotenzial]]="gering",3.33,0)))*$T$4+((V121-100)*(10/35))*$V$4+IF(Tabelle14[[#This Row],[Betriebskosten]]="&lt;10.000",10,IF(Tabelle14[[#This Row],[Betriebskosten]]="10.000-100.000",6.66,IF(Tabelle14[[#This Row],[Betriebskosten]]="100.000-500.000",3.33,0)))*$X$4)*10,0)</f>
        <v>45</v>
      </c>
      <c r="AA121" s="17" t="s">
        <v>89</v>
      </c>
    </row>
    <row r="122" spans="1:27" ht="188.5" x14ac:dyDescent="0.35">
      <c r="A122" s="75">
        <v>117</v>
      </c>
      <c r="B122" s="50" t="s">
        <v>368</v>
      </c>
      <c r="C122" s="20" t="s">
        <v>323</v>
      </c>
      <c r="D122" s="50" t="s">
        <v>85</v>
      </c>
      <c r="E122" s="50" t="s">
        <v>369</v>
      </c>
      <c r="F122" s="21" t="s">
        <v>351</v>
      </c>
      <c r="G122" s="51" t="s">
        <v>325</v>
      </c>
      <c r="H122" s="3" t="s">
        <v>65</v>
      </c>
      <c r="I122" s="3" t="s">
        <v>65</v>
      </c>
      <c r="J122" s="5" t="s">
        <v>66</v>
      </c>
      <c r="K122" s="26" t="s">
        <v>67</v>
      </c>
      <c r="L122" s="26" t="s">
        <v>102</v>
      </c>
      <c r="M122" s="3" t="s">
        <v>65</v>
      </c>
      <c r="N122" s="3" t="s">
        <v>69</v>
      </c>
      <c r="O122" s="3" t="s">
        <v>65</v>
      </c>
      <c r="P122" s="3" t="s">
        <v>65</v>
      </c>
      <c r="Q122" s="3" t="s">
        <v>95</v>
      </c>
      <c r="R122" s="3" t="s">
        <v>65</v>
      </c>
      <c r="S122" s="3" t="s">
        <v>65</v>
      </c>
      <c r="T122" s="3" t="s">
        <v>80</v>
      </c>
      <c r="U122" s="3" t="s">
        <v>88</v>
      </c>
      <c r="V122" s="3">
        <v>125</v>
      </c>
      <c r="W122" s="3" t="s">
        <v>82</v>
      </c>
      <c r="X122" s="3" t="s">
        <v>72</v>
      </c>
      <c r="Y12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71.316000000000003</v>
      </c>
      <c r="Z12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Row],[CO2-Reduktionspotenzial]]="gering",3.33,0)))*$T$4+((V122-100)*(10/35))*$V$4+IF(Tabelle14[[#This Row],[Betriebskosten]]="&lt;10.000",10,IF(Tabelle14[[#This Row],[Betriebskosten]]="10.000-100.000",6.66,IF(Tabelle14[[#This Row],[Betriebskosten]]="100.000-500.000",3.33,0)))*$X$4)*10,0)</f>
        <v>59</v>
      </c>
      <c r="AA122" s="17" t="s">
        <v>83</v>
      </c>
    </row>
    <row r="123" spans="1:27" ht="43.5" x14ac:dyDescent="0.35">
      <c r="A123" s="75">
        <v>118</v>
      </c>
      <c r="B123" s="50" t="s">
        <v>370</v>
      </c>
      <c r="C123" s="20" t="s">
        <v>323</v>
      </c>
      <c r="D123" s="50" t="s">
        <v>85</v>
      </c>
      <c r="E123" s="50" t="s">
        <v>371</v>
      </c>
      <c r="F123" s="21" t="s">
        <v>351</v>
      </c>
      <c r="G123" s="51" t="s">
        <v>325</v>
      </c>
      <c r="H123" s="3" t="s">
        <v>65</v>
      </c>
      <c r="I123" s="3" t="s">
        <v>65</v>
      </c>
      <c r="J123" s="5" t="s">
        <v>66</v>
      </c>
      <c r="K123" s="26" t="s">
        <v>67</v>
      </c>
      <c r="L123" s="26" t="s">
        <v>68</v>
      </c>
      <c r="M123" s="3" t="s">
        <v>65</v>
      </c>
      <c r="N123" s="3" t="s">
        <v>69</v>
      </c>
      <c r="O123" s="3" t="s">
        <v>65</v>
      </c>
      <c r="P123" s="3" t="s">
        <v>69</v>
      </c>
      <c r="Q123" s="3" t="s">
        <v>65</v>
      </c>
      <c r="R123" s="3" t="s">
        <v>65</v>
      </c>
      <c r="S123" s="3" t="s">
        <v>95</v>
      </c>
      <c r="T123" s="3" t="s">
        <v>80</v>
      </c>
      <c r="U123" s="3" t="s">
        <v>81</v>
      </c>
      <c r="V123" s="3">
        <v>113</v>
      </c>
      <c r="W123" s="3" t="s">
        <v>72</v>
      </c>
      <c r="X123" s="3" t="s">
        <v>72</v>
      </c>
      <c r="Y12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49.816000000000003</v>
      </c>
      <c r="Z12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Row],[CO2-Reduktionspotenzial]]="gering",3.33,0)))*$T$4+((V123-100)*(10/35))*$V$4+IF(Tabelle14[[#This Row],[Betriebskosten]]="&lt;10.000",10,IF(Tabelle14[[#This Row],[Betriebskosten]]="10.000-100.000",6.66,IF(Tabelle14[[#This Row],[Betriebskosten]]="100.000-500.000",3.33,0)))*$X$4)*10,0)</f>
        <v>50</v>
      </c>
      <c r="AA123" s="17" t="s">
        <v>83</v>
      </c>
    </row>
    <row r="124" spans="1:27" ht="145" x14ac:dyDescent="0.35">
      <c r="A124" s="75">
        <v>119</v>
      </c>
      <c r="B124" s="50" t="s">
        <v>372</v>
      </c>
      <c r="C124" s="20" t="s">
        <v>323</v>
      </c>
      <c r="D124" s="50" t="s">
        <v>85</v>
      </c>
      <c r="E124" s="50" t="s">
        <v>373</v>
      </c>
      <c r="F124" s="21" t="s">
        <v>351</v>
      </c>
      <c r="G124" s="51" t="s">
        <v>325</v>
      </c>
      <c r="H124" s="3" t="s">
        <v>65</v>
      </c>
      <c r="I124" s="3" t="s">
        <v>65</v>
      </c>
      <c r="J124" s="5" t="s">
        <v>66</v>
      </c>
      <c r="K124" s="26" t="s">
        <v>68</v>
      </c>
      <c r="L124" s="26" t="s">
        <v>67</v>
      </c>
      <c r="M124" s="3" t="s">
        <v>65</v>
      </c>
      <c r="N124" s="3" t="s">
        <v>69</v>
      </c>
      <c r="O124" s="3" t="s">
        <v>69</v>
      </c>
      <c r="P124" s="3" t="s">
        <v>69</v>
      </c>
      <c r="Q124" s="3" t="s">
        <v>65</v>
      </c>
      <c r="R124" s="3" t="s">
        <v>65</v>
      </c>
      <c r="S124" s="3" t="s">
        <v>69</v>
      </c>
      <c r="T124" s="3" t="s">
        <v>96</v>
      </c>
      <c r="U124" s="3" t="s">
        <v>81</v>
      </c>
      <c r="V124" s="3">
        <v>107</v>
      </c>
      <c r="W124" s="3" t="s">
        <v>82</v>
      </c>
      <c r="X124" s="3" t="s">
        <v>72</v>
      </c>
      <c r="Y12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23.658000000000001</v>
      </c>
      <c r="Z12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Row],[CO2-Reduktionspotenzial]]="gering",3.33,0)))*$T$4+((V124-100)*(10/35))*$V$4+IF(Tabelle14[[#This Row],[Betriebskosten]]="&lt;10.000",10,IF(Tabelle14[[#This Row],[Betriebskosten]]="10.000-100.000",6.66,IF(Tabelle14[[#This Row],[Betriebskosten]]="100.000-500.000",3.33,0)))*$X$4)*10,0)</f>
        <v>24</v>
      </c>
      <c r="AA124" s="17" t="s">
        <v>83</v>
      </c>
    </row>
    <row r="125" spans="1:27" ht="72.5" x14ac:dyDescent="0.35">
      <c r="A125" s="75">
        <v>120</v>
      </c>
      <c r="B125" s="50" t="s">
        <v>374</v>
      </c>
      <c r="C125" s="20" t="s">
        <v>315</v>
      </c>
      <c r="D125" s="50" t="s">
        <v>92</v>
      </c>
      <c r="E125" s="50" t="s">
        <v>375</v>
      </c>
      <c r="F125" s="21" t="s">
        <v>136</v>
      </c>
      <c r="G125" s="51" t="s">
        <v>141</v>
      </c>
      <c r="H125" s="3" t="s">
        <v>65</v>
      </c>
      <c r="I125" s="3" t="s">
        <v>65</v>
      </c>
      <c r="J125" s="5" t="s">
        <v>66</v>
      </c>
      <c r="K125" s="26" t="s">
        <v>68</v>
      </c>
      <c r="L125" s="26" t="s">
        <v>102</v>
      </c>
      <c r="M125" s="3" t="s">
        <v>65</v>
      </c>
      <c r="N125" s="3" t="s">
        <v>65</v>
      </c>
      <c r="O125" s="3" t="s">
        <v>69</v>
      </c>
      <c r="P125" s="3" t="s">
        <v>69</v>
      </c>
      <c r="Q125" s="3" t="s">
        <v>69</v>
      </c>
      <c r="R125" s="3" t="s">
        <v>65</v>
      </c>
      <c r="S125" s="3" t="s">
        <v>69</v>
      </c>
      <c r="T125" s="3" t="s">
        <v>119</v>
      </c>
      <c r="U125" s="3" t="s">
        <v>81</v>
      </c>
      <c r="V125" s="3">
        <v>113</v>
      </c>
      <c r="W125" s="3" t="s">
        <v>116</v>
      </c>
      <c r="X125" s="3" t="s">
        <v>72</v>
      </c>
      <c r="Y12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51</v>
      </c>
      <c r="Z12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Row],[CO2-Reduktionspotenzial]]="gering",3.33,0)))*$T$4+((V125-100)*(10/35))*$V$4+IF(Tabelle14[[#This Row],[Betriebskosten]]="&lt;10.000",10,IF(Tabelle14[[#This Row],[Betriebskosten]]="10.000-100.000",6.66,IF(Tabelle14[[#This Row],[Betriebskosten]]="100.000-500.000",3.33,0)))*$X$4)*10,0)</f>
        <v>51</v>
      </c>
      <c r="AA125" s="17" t="s">
        <v>83</v>
      </c>
    </row>
    <row r="126" spans="1:27" ht="130.5" x14ac:dyDescent="0.35">
      <c r="A126" s="75">
        <v>121</v>
      </c>
      <c r="B126" s="20" t="s">
        <v>376</v>
      </c>
      <c r="C126" s="20" t="s">
        <v>315</v>
      </c>
      <c r="D126" s="50" t="s">
        <v>92</v>
      </c>
      <c r="E126" s="20" t="s">
        <v>377</v>
      </c>
      <c r="F126" s="21" t="s">
        <v>111</v>
      </c>
      <c r="G126" s="51" t="s">
        <v>141</v>
      </c>
      <c r="H126" s="3" t="s">
        <v>65</v>
      </c>
      <c r="I126" s="3" t="s">
        <v>65</v>
      </c>
      <c r="J126" s="5" t="s">
        <v>66</v>
      </c>
      <c r="K126" s="26" t="s">
        <v>67</v>
      </c>
      <c r="L126" s="26" t="s">
        <v>102</v>
      </c>
      <c r="M126" s="3" t="s">
        <v>65</v>
      </c>
      <c r="N126" s="3" t="s">
        <v>65</v>
      </c>
      <c r="O126" s="3" t="s">
        <v>69</v>
      </c>
      <c r="P126" s="3" t="s">
        <v>69</v>
      </c>
      <c r="Q126" s="3" t="s">
        <v>95</v>
      </c>
      <c r="R126" s="3" t="s">
        <v>65</v>
      </c>
      <c r="S126" s="3" t="s">
        <v>69</v>
      </c>
      <c r="T126" s="3" t="s">
        <v>119</v>
      </c>
      <c r="U126" s="3" t="s">
        <v>88</v>
      </c>
      <c r="V126" s="3">
        <v>130</v>
      </c>
      <c r="W126" s="3" t="s">
        <v>72</v>
      </c>
      <c r="X126" s="3" t="s">
        <v>72</v>
      </c>
      <c r="Y12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66</v>
      </c>
      <c r="Z12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Row],[CO2-Reduktionspotenzial]]="gering",3.33,0)))*$T$4+((V126-100)*(10/35))*$V$4+IF(Tabelle14[[#This Row],[Betriebskosten]]="&lt;10.000",10,IF(Tabelle14[[#This Row],[Betriebskosten]]="10.000-100.000",6.66,IF(Tabelle14[[#This Row],[Betriebskosten]]="100.000-500.000",3.33,0)))*$X$4)*10,0)</f>
        <v>54</v>
      </c>
      <c r="AA126" s="17" t="s">
        <v>83</v>
      </c>
    </row>
    <row r="127" spans="1:27" ht="72.5" x14ac:dyDescent="0.35">
      <c r="A127" s="75">
        <v>122</v>
      </c>
      <c r="B127" s="50" t="s">
        <v>378</v>
      </c>
      <c r="C127" s="20" t="s">
        <v>315</v>
      </c>
      <c r="D127" s="50" t="s">
        <v>92</v>
      </c>
      <c r="E127" s="50" t="s">
        <v>379</v>
      </c>
      <c r="F127" s="21" t="s">
        <v>182</v>
      </c>
      <c r="G127" s="51" t="s">
        <v>141</v>
      </c>
      <c r="H127" s="3" t="s">
        <v>65</v>
      </c>
      <c r="I127" s="3" t="s">
        <v>65</v>
      </c>
      <c r="J127" s="5" t="s">
        <v>66</v>
      </c>
      <c r="K127" s="26" t="s">
        <v>67</v>
      </c>
      <c r="L127" s="26" t="s">
        <v>102</v>
      </c>
      <c r="M127" s="3" t="s">
        <v>65</v>
      </c>
      <c r="N127" s="3" t="s">
        <v>65</v>
      </c>
      <c r="O127" s="3" t="s">
        <v>69</v>
      </c>
      <c r="P127" s="3" t="s">
        <v>69</v>
      </c>
      <c r="Q127" s="3" t="s">
        <v>65</v>
      </c>
      <c r="R127" s="3" t="s">
        <v>65</v>
      </c>
      <c r="S127" s="3" t="s">
        <v>65</v>
      </c>
      <c r="T127" s="3" t="s">
        <v>119</v>
      </c>
      <c r="U127" s="3" t="s">
        <v>81</v>
      </c>
      <c r="V127" s="3">
        <v>111</v>
      </c>
      <c r="W127" s="3" t="s">
        <v>82</v>
      </c>
      <c r="X127" s="3" t="s">
        <v>72</v>
      </c>
      <c r="Y12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v>
      </c>
      <c r="Z12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Row],[CO2-Reduktionspotenzial]]="gering",3.33,0)))*$T$4+((V127-100)*(10/35))*$V$4+IF(Tabelle14[[#This Row],[Betriebskosten]]="&lt;10.000",10,IF(Tabelle14[[#This Row],[Betriebskosten]]="10.000-100.000",6.66,IF(Tabelle14[[#This Row],[Betriebskosten]]="100.000-500.000",3.33,0)))*$X$4)*10,0)</f>
        <v>61</v>
      </c>
      <c r="AA127" s="17" t="s">
        <v>83</v>
      </c>
    </row>
    <row r="128" spans="1:27" ht="58" x14ac:dyDescent="0.35">
      <c r="A128" s="75">
        <v>123</v>
      </c>
      <c r="B128" s="20" t="s">
        <v>380</v>
      </c>
      <c r="C128" s="20" t="s">
        <v>315</v>
      </c>
      <c r="D128" s="50" t="s">
        <v>92</v>
      </c>
      <c r="E128" s="20" t="s">
        <v>381</v>
      </c>
      <c r="F128" s="21" t="s">
        <v>136</v>
      </c>
      <c r="G128" s="51" t="s">
        <v>141</v>
      </c>
      <c r="H128" s="3" t="s">
        <v>65</v>
      </c>
      <c r="I128" s="3" t="s">
        <v>65</v>
      </c>
      <c r="J128" s="5" t="s">
        <v>66</v>
      </c>
      <c r="K128" s="26" t="s">
        <v>68</v>
      </c>
      <c r="L128" s="26" t="s">
        <v>102</v>
      </c>
      <c r="M128" s="3" t="s">
        <v>65</v>
      </c>
      <c r="N128" s="3" t="s">
        <v>65</v>
      </c>
      <c r="O128" s="3" t="s">
        <v>69</v>
      </c>
      <c r="P128" s="3" t="s">
        <v>69</v>
      </c>
      <c r="Q128" s="3" t="s">
        <v>69</v>
      </c>
      <c r="R128" s="3" t="s">
        <v>65</v>
      </c>
      <c r="S128" s="3" t="s">
        <v>69</v>
      </c>
      <c r="T128" s="3" t="s">
        <v>119</v>
      </c>
      <c r="U128" s="3" t="s">
        <v>81</v>
      </c>
      <c r="V128" s="3">
        <v>112</v>
      </c>
      <c r="W128" s="3" t="s">
        <v>116</v>
      </c>
      <c r="X128" s="3" t="s">
        <v>72</v>
      </c>
      <c r="Y12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51</v>
      </c>
      <c r="Z12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Row],[CO2-Reduktionspotenzial]]="gering",3.33,0)))*$T$4+((V128-100)*(10/35))*$V$4+IF(Tabelle14[[#This Row],[Betriebskosten]]="&lt;10.000",10,IF(Tabelle14[[#This Row],[Betriebskosten]]="10.000-100.000",6.66,IF(Tabelle14[[#This Row],[Betriebskosten]]="100.000-500.000",3.33,0)))*$X$4)*10,0)</f>
        <v>51</v>
      </c>
      <c r="AA128" s="17" t="s">
        <v>83</v>
      </c>
    </row>
    <row r="129" spans="1:27" ht="43.5" x14ac:dyDescent="0.35">
      <c r="A129" s="75">
        <v>124</v>
      </c>
      <c r="B129" s="50" t="s">
        <v>382</v>
      </c>
      <c r="C129" s="20" t="s">
        <v>315</v>
      </c>
      <c r="D129" s="50" t="s">
        <v>92</v>
      </c>
      <c r="E129" s="50" t="s">
        <v>383</v>
      </c>
      <c r="F129" s="21" t="s">
        <v>111</v>
      </c>
      <c r="G129" s="51" t="s">
        <v>313</v>
      </c>
      <c r="H129" s="3" t="s">
        <v>65</v>
      </c>
      <c r="I129" s="3" t="s">
        <v>65</v>
      </c>
      <c r="J129" s="5" t="s">
        <v>66</v>
      </c>
      <c r="K129" s="26" t="s">
        <v>68</v>
      </c>
      <c r="L129" s="26" t="s">
        <v>102</v>
      </c>
      <c r="M129" s="3" t="s">
        <v>65</v>
      </c>
      <c r="N129" s="3" t="s">
        <v>65</v>
      </c>
      <c r="O129" s="3" t="s">
        <v>65</v>
      </c>
      <c r="P129" s="3" t="s">
        <v>69</v>
      </c>
      <c r="Q129" s="3" t="s">
        <v>95</v>
      </c>
      <c r="R129" s="3" t="s">
        <v>65</v>
      </c>
      <c r="S129" s="3" t="s">
        <v>69</v>
      </c>
      <c r="T129" s="3" t="s">
        <v>119</v>
      </c>
      <c r="U129" s="3" t="s">
        <v>88</v>
      </c>
      <c r="V129" s="3">
        <v>123</v>
      </c>
      <c r="W129" s="3" t="s">
        <v>82</v>
      </c>
      <c r="X129" s="3" t="s">
        <v>82</v>
      </c>
      <c r="Y12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74.33</v>
      </c>
      <c r="Z12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Row],[CO2-Reduktionspotenzial]]="gering",3.33,0)))*$T$4+((V129-100)*(10/35))*$V$4+IF(Tabelle14[[#This Row],[Betriebskosten]]="&lt;10.000",10,IF(Tabelle14[[#This Row],[Betriebskosten]]="10.000-100.000",6.66,IF(Tabelle14[[#This Row],[Betriebskosten]]="100.000-500.000",3.33,0)))*$X$4)*10,0)</f>
        <v>62</v>
      </c>
      <c r="AA129" s="17" t="s">
        <v>83</v>
      </c>
    </row>
    <row r="130" spans="1:27" ht="72.5" x14ac:dyDescent="0.35">
      <c r="A130" s="75">
        <v>125</v>
      </c>
      <c r="B130" s="58" t="s">
        <v>384</v>
      </c>
      <c r="C130" s="20" t="s">
        <v>323</v>
      </c>
      <c r="D130" s="50" t="s">
        <v>92</v>
      </c>
      <c r="E130" s="23" t="s">
        <v>385</v>
      </c>
      <c r="F130" s="21" t="s">
        <v>356</v>
      </c>
      <c r="G130" s="51" t="s">
        <v>325</v>
      </c>
      <c r="H130" s="3" t="s">
        <v>65</v>
      </c>
      <c r="I130" s="3" t="s">
        <v>65</v>
      </c>
      <c r="J130" s="5" t="s">
        <v>66</v>
      </c>
      <c r="K130" s="26" t="s">
        <v>67</v>
      </c>
      <c r="L130" s="26" t="s">
        <v>68</v>
      </c>
      <c r="M130" s="3" t="s">
        <v>65</v>
      </c>
      <c r="N130" s="3" t="s">
        <v>65</v>
      </c>
      <c r="O130" s="3" t="s">
        <v>69</v>
      </c>
      <c r="P130" s="3" t="s">
        <v>65</v>
      </c>
      <c r="Q130" s="3" t="s">
        <v>65</v>
      </c>
      <c r="R130" s="3" t="s">
        <v>65</v>
      </c>
      <c r="S130" s="3" t="s">
        <v>65</v>
      </c>
      <c r="T130" s="3" t="s">
        <v>119</v>
      </c>
      <c r="U130" s="3" t="s">
        <v>81</v>
      </c>
      <c r="V130" s="3">
        <v>114</v>
      </c>
      <c r="W130" s="3" t="s">
        <v>82</v>
      </c>
      <c r="X130" s="3" t="s">
        <v>82</v>
      </c>
      <c r="Y13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58.33</v>
      </c>
      <c r="Z13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Row],[CO2-Reduktionspotenzial]]="gering",3.33,0)))*$T$4+((V130-100)*(10/35))*$V$4+IF(Tabelle14[[#This Row],[Betriebskosten]]="&lt;10.000",10,IF(Tabelle14[[#This Row],[Betriebskosten]]="10.000-100.000",6.66,IF(Tabelle14[[#This Row],[Betriebskosten]]="100.000-500.000",3.33,0)))*$X$4)*10,0)</f>
        <v>58</v>
      </c>
      <c r="AA130" s="17" t="s">
        <v>83</v>
      </c>
    </row>
    <row r="131" spans="1:27" ht="43.5" x14ac:dyDescent="0.35">
      <c r="A131" s="75">
        <v>126</v>
      </c>
      <c r="B131" s="58" t="s">
        <v>386</v>
      </c>
      <c r="C131" s="20" t="s">
        <v>323</v>
      </c>
      <c r="D131" s="50" t="s">
        <v>92</v>
      </c>
      <c r="E131" s="20" t="s">
        <v>387</v>
      </c>
      <c r="F131" s="21" t="s">
        <v>356</v>
      </c>
      <c r="G131" s="51" t="s">
        <v>325</v>
      </c>
      <c r="H131" s="3" t="s">
        <v>65</v>
      </c>
      <c r="I131" s="3" t="s">
        <v>65</v>
      </c>
      <c r="J131" s="5" t="s">
        <v>66</v>
      </c>
      <c r="K131" s="26" t="s">
        <v>67</v>
      </c>
      <c r="L131" s="26" t="s">
        <v>68</v>
      </c>
      <c r="M131" s="3" t="s">
        <v>65</v>
      </c>
      <c r="N131" s="3" t="s">
        <v>69</v>
      </c>
      <c r="O131" s="3" t="s">
        <v>69</v>
      </c>
      <c r="P131" s="3" t="s">
        <v>65</v>
      </c>
      <c r="Q131" s="3" t="s">
        <v>65</v>
      </c>
      <c r="R131" s="3" t="s">
        <v>65</v>
      </c>
      <c r="S131" s="3" t="s">
        <v>65</v>
      </c>
      <c r="T131" s="3" t="s">
        <v>119</v>
      </c>
      <c r="U131" s="3" t="s">
        <v>81</v>
      </c>
      <c r="V131" s="3">
        <v>115</v>
      </c>
      <c r="W131" s="3" t="s">
        <v>82</v>
      </c>
      <c r="X131" s="3" t="s">
        <v>82</v>
      </c>
      <c r="Y13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53.33</v>
      </c>
      <c r="Z13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Row],[CO2-Reduktionspotenzial]]="gering",3.33,0)))*$T$4+((V131-100)*(10/35))*$V$4+IF(Tabelle14[[#This Row],[Betriebskosten]]="&lt;10.000",10,IF(Tabelle14[[#This Row],[Betriebskosten]]="10.000-100.000",6.66,IF(Tabelle14[[#This Row],[Betriebskosten]]="100.000-500.000",3.33,0)))*$X$4)*10,0)</f>
        <v>53</v>
      </c>
      <c r="AA131" s="17" t="s">
        <v>83</v>
      </c>
    </row>
    <row r="132" spans="1:27" ht="72.5" x14ac:dyDescent="0.35">
      <c r="A132" s="75">
        <v>127</v>
      </c>
      <c r="B132" s="58" t="s">
        <v>388</v>
      </c>
      <c r="C132" s="20" t="s">
        <v>323</v>
      </c>
      <c r="D132" s="50" t="s">
        <v>92</v>
      </c>
      <c r="E132" s="23" t="s">
        <v>389</v>
      </c>
      <c r="F132" s="21" t="s">
        <v>198</v>
      </c>
      <c r="G132" s="51" t="s">
        <v>325</v>
      </c>
      <c r="H132" s="3" t="s">
        <v>65</v>
      </c>
      <c r="I132" s="3" t="s">
        <v>65</v>
      </c>
      <c r="J132" s="5" t="s">
        <v>66</v>
      </c>
      <c r="K132" s="26" t="s">
        <v>67</v>
      </c>
      <c r="L132" s="26" t="s">
        <v>68</v>
      </c>
      <c r="M132" s="3" t="s">
        <v>65</v>
      </c>
      <c r="N132" s="3" t="s">
        <v>69</v>
      </c>
      <c r="O132" s="3" t="s">
        <v>69</v>
      </c>
      <c r="P132" s="3" t="s">
        <v>69</v>
      </c>
      <c r="Q132" s="3" t="s">
        <v>65</v>
      </c>
      <c r="R132" s="3" t="s">
        <v>65</v>
      </c>
      <c r="S132" s="3" t="s">
        <v>69</v>
      </c>
      <c r="T132" s="3" t="s">
        <v>119</v>
      </c>
      <c r="U132" s="3" t="s">
        <v>81</v>
      </c>
      <c r="V132" s="3">
        <v>117</v>
      </c>
      <c r="W132" s="3" t="s">
        <v>72</v>
      </c>
      <c r="X132" s="3" t="s">
        <v>82</v>
      </c>
      <c r="Y13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44.33</v>
      </c>
      <c r="Z13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Row],[CO2-Reduktionspotenzial]]="gering",3.33,0)))*$T$4+((V132-100)*(10/35))*$V$4+IF(Tabelle14[[#This Row],[Betriebskosten]]="&lt;10.000",10,IF(Tabelle14[[#This Row],[Betriebskosten]]="10.000-100.000",6.66,IF(Tabelle14[[#This Row],[Betriebskosten]]="100.000-500.000",3.33,0)))*$X$4)*10,0)</f>
        <v>44</v>
      </c>
      <c r="AA132" s="17" t="s">
        <v>83</v>
      </c>
    </row>
    <row r="133" spans="1:27" ht="43.5" x14ac:dyDescent="0.35">
      <c r="A133" s="75">
        <v>128</v>
      </c>
      <c r="B133" s="50" t="s">
        <v>390</v>
      </c>
      <c r="C133" s="20" t="s">
        <v>323</v>
      </c>
      <c r="D133" s="50" t="s">
        <v>92</v>
      </c>
      <c r="E133" s="20" t="s">
        <v>391</v>
      </c>
      <c r="F133" s="21" t="s">
        <v>351</v>
      </c>
      <c r="G133" s="51" t="s">
        <v>325</v>
      </c>
      <c r="H133" s="3" t="s">
        <v>65</v>
      </c>
      <c r="I133" s="3" t="s">
        <v>65</v>
      </c>
      <c r="J133" s="5" t="s">
        <v>66</v>
      </c>
      <c r="K133" s="26" t="s">
        <v>68</v>
      </c>
      <c r="L133" s="26" t="s">
        <v>102</v>
      </c>
      <c r="M133" s="3" t="s">
        <v>65</v>
      </c>
      <c r="N133" s="3" t="s">
        <v>69</v>
      </c>
      <c r="O133" s="3" t="s">
        <v>69</v>
      </c>
      <c r="P133" s="3" t="s">
        <v>69</v>
      </c>
      <c r="Q133" s="3" t="s">
        <v>95</v>
      </c>
      <c r="R133" s="3" t="s">
        <v>65</v>
      </c>
      <c r="S133" s="3" t="s">
        <v>69</v>
      </c>
      <c r="T133" s="3" t="s">
        <v>119</v>
      </c>
      <c r="U133" s="3" t="s">
        <v>81</v>
      </c>
      <c r="V133" s="3">
        <v>117</v>
      </c>
      <c r="W133" s="3" t="s">
        <v>82</v>
      </c>
      <c r="X133" s="3" t="s">
        <v>72</v>
      </c>
      <c r="Y13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48.5</v>
      </c>
      <c r="Z13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Row],[CO2-Reduktionspotenzial]]="gering",3.33,0)))*$T$4+((V133-100)*(10/35))*$V$4+IF(Tabelle14[[#This Row],[Betriebskosten]]="&lt;10.000",10,IF(Tabelle14[[#This Row],[Betriebskosten]]="10.000-100.000",6.66,IF(Tabelle14[[#This Row],[Betriebskosten]]="100.000-500.000",3.33,0)))*$X$4)*10,0)</f>
        <v>49</v>
      </c>
      <c r="AA133" s="17" t="s">
        <v>83</v>
      </c>
    </row>
    <row r="134" spans="1:27" ht="101.5" x14ac:dyDescent="0.35">
      <c r="A134" s="75">
        <v>129</v>
      </c>
      <c r="B134" s="23" t="s">
        <v>392</v>
      </c>
      <c r="C134" s="20" t="s">
        <v>323</v>
      </c>
      <c r="D134" s="50" t="s">
        <v>92</v>
      </c>
      <c r="E134" s="58" t="s">
        <v>393</v>
      </c>
      <c r="F134" s="21" t="s">
        <v>356</v>
      </c>
      <c r="G134" s="51" t="s">
        <v>325</v>
      </c>
      <c r="H134" s="3" t="s">
        <v>65</v>
      </c>
      <c r="I134" s="3" t="s">
        <v>65</v>
      </c>
      <c r="J134" s="5" t="s">
        <v>66</v>
      </c>
      <c r="K134" s="26" t="s">
        <v>68</v>
      </c>
      <c r="L134" s="26" t="s">
        <v>68</v>
      </c>
      <c r="M134" s="3" t="s">
        <v>65</v>
      </c>
      <c r="N134" s="3" t="s">
        <v>69</v>
      </c>
      <c r="O134" s="3" t="s">
        <v>65</v>
      </c>
      <c r="P134" s="3" t="s">
        <v>65</v>
      </c>
      <c r="Q134" s="3" t="s">
        <v>65</v>
      </c>
      <c r="R134" s="3" t="s">
        <v>65</v>
      </c>
      <c r="S134" s="3" t="s">
        <v>65</v>
      </c>
      <c r="T134" s="3" t="s">
        <v>119</v>
      </c>
      <c r="U134" s="3" t="s">
        <v>81</v>
      </c>
      <c r="V134" s="3">
        <v>111</v>
      </c>
      <c r="W134" s="3" t="s">
        <v>82</v>
      </c>
      <c r="X134" s="3" t="s">
        <v>72</v>
      </c>
      <c r="Y13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65</v>
      </c>
      <c r="Z13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Row],[CO2-Reduktionspotenzial]]="gering",3.33,0)))*$T$4+((V134-100)*(10/35))*$V$4+IF(Tabelle14[[#This Row],[Betriebskosten]]="&lt;10.000",10,IF(Tabelle14[[#This Row],[Betriebskosten]]="10.000-100.000",6.66,IF(Tabelle14[[#This Row],[Betriebskosten]]="100.000-500.000",3.33,0)))*$X$4)*10,0)</f>
        <v>65</v>
      </c>
      <c r="AA134" s="17" t="s">
        <v>83</v>
      </c>
    </row>
    <row r="135" spans="1:27" ht="72.5" x14ac:dyDescent="0.35">
      <c r="A135" s="75">
        <v>130</v>
      </c>
      <c r="B135" s="50" t="s">
        <v>359</v>
      </c>
      <c r="C135" s="20" t="s">
        <v>323</v>
      </c>
      <c r="D135" s="50" t="s">
        <v>92</v>
      </c>
      <c r="E135" s="50" t="s">
        <v>394</v>
      </c>
      <c r="F135" s="21" t="s">
        <v>198</v>
      </c>
      <c r="G135" s="51" t="s">
        <v>325</v>
      </c>
      <c r="H135" s="3" t="s">
        <v>65</v>
      </c>
      <c r="I135" s="3" t="s">
        <v>65</v>
      </c>
      <c r="J135" s="5" t="s">
        <v>66</v>
      </c>
      <c r="K135" s="26" t="s">
        <v>67</v>
      </c>
      <c r="L135" s="26" t="s">
        <v>102</v>
      </c>
      <c r="M135" s="3" t="s">
        <v>65</v>
      </c>
      <c r="N135" s="3" t="s">
        <v>69</v>
      </c>
      <c r="O135" s="3" t="s">
        <v>69</v>
      </c>
      <c r="P135" s="3" t="s">
        <v>69</v>
      </c>
      <c r="Q135" s="3" t="s">
        <v>65</v>
      </c>
      <c r="R135" s="3" t="s">
        <v>65</v>
      </c>
      <c r="S135" s="3" t="s">
        <v>65</v>
      </c>
      <c r="T135" s="3" t="s">
        <v>80</v>
      </c>
      <c r="U135" s="3" t="s">
        <v>81</v>
      </c>
      <c r="V135" s="3">
        <v>104</v>
      </c>
      <c r="W135" s="3" t="s">
        <v>72</v>
      </c>
      <c r="X135" s="3" t="s">
        <v>72</v>
      </c>
      <c r="Y13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47.316000000000003</v>
      </c>
      <c r="Z13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Row],[CO2-Reduktionspotenzial]]="gering",3.33,0)))*$T$4+((V135-100)*(10/35))*$V$4+IF(Tabelle14[[#This Row],[Betriebskosten]]="&lt;10.000",10,IF(Tabelle14[[#This Row],[Betriebskosten]]="10.000-100.000",6.66,IF(Tabelle14[[#This Row],[Betriebskosten]]="100.000-500.000",3.33,0)))*$X$4)*10,0)</f>
        <v>47</v>
      </c>
      <c r="AA135" s="17" t="s">
        <v>83</v>
      </c>
    </row>
    <row r="136" spans="1:27" ht="43.5" x14ac:dyDescent="0.35">
      <c r="A136" s="75">
        <v>131</v>
      </c>
      <c r="B136" s="58" t="s">
        <v>395</v>
      </c>
      <c r="C136" s="20" t="s">
        <v>323</v>
      </c>
      <c r="D136" s="50" t="s">
        <v>92</v>
      </c>
      <c r="E136" s="58" t="s">
        <v>396</v>
      </c>
      <c r="F136" s="21" t="s">
        <v>346</v>
      </c>
      <c r="G136" s="51" t="s">
        <v>325</v>
      </c>
      <c r="H136" s="3" t="s">
        <v>65</v>
      </c>
      <c r="I136" s="3" t="s">
        <v>65</v>
      </c>
      <c r="J136" s="5" t="s">
        <v>66</v>
      </c>
      <c r="K136" s="26" t="s">
        <v>68</v>
      </c>
      <c r="L136" s="26" t="s">
        <v>102</v>
      </c>
      <c r="M136" s="3" t="s">
        <v>65</v>
      </c>
      <c r="N136" s="3" t="s">
        <v>69</v>
      </c>
      <c r="O136" s="3" t="s">
        <v>65</v>
      </c>
      <c r="P136" s="3" t="s">
        <v>69</v>
      </c>
      <c r="Q136" s="3" t="s">
        <v>65</v>
      </c>
      <c r="R136" s="3" t="s">
        <v>65</v>
      </c>
      <c r="S136" s="3" t="s">
        <v>65</v>
      </c>
      <c r="T136" s="3" t="s">
        <v>80</v>
      </c>
      <c r="U136" s="3" t="s">
        <v>81</v>
      </c>
      <c r="V136" s="3">
        <v>116</v>
      </c>
      <c r="W136" s="3" t="s">
        <v>72</v>
      </c>
      <c r="X136" s="3" t="s">
        <v>82</v>
      </c>
      <c r="Y13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55.646000000000001</v>
      </c>
      <c r="Z13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Row],[CO2-Reduktionspotenzial]]="gering",3.33,0)))*$T$4+((V136-100)*(10/35))*$V$4+IF(Tabelle14[[#This Row],[Betriebskosten]]="&lt;10.000",10,IF(Tabelle14[[#This Row],[Betriebskosten]]="10.000-100.000",6.66,IF(Tabelle14[[#This Row],[Betriebskosten]]="100.000-500.000",3.33,0)))*$X$4)*10,0)</f>
        <v>56</v>
      </c>
      <c r="AA136" s="17" t="s">
        <v>83</v>
      </c>
    </row>
    <row r="137" spans="1:27" ht="72.5" x14ac:dyDescent="0.35">
      <c r="A137" s="75">
        <v>132</v>
      </c>
      <c r="B137" s="58" t="s">
        <v>397</v>
      </c>
      <c r="C137" s="20" t="s">
        <v>323</v>
      </c>
      <c r="D137" s="50" t="s">
        <v>92</v>
      </c>
      <c r="E137" s="23" t="s">
        <v>398</v>
      </c>
      <c r="F137" s="21" t="s">
        <v>346</v>
      </c>
      <c r="G137" s="51" t="s">
        <v>325</v>
      </c>
      <c r="H137" s="3" t="s">
        <v>65</v>
      </c>
      <c r="I137" s="3" t="s">
        <v>65</v>
      </c>
      <c r="J137" s="5" t="s">
        <v>66</v>
      </c>
      <c r="K137" s="26" t="s">
        <v>68</v>
      </c>
      <c r="L137" s="26" t="s">
        <v>102</v>
      </c>
      <c r="M137" s="3" t="s">
        <v>65</v>
      </c>
      <c r="N137" s="3" t="s">
        <v>69</v>
      </c>
      <c r="O137" s="3" t="s">
        <v>69</v>
      </c>
      <c r="P137" s="3" t="s">
        <v>65</v>
      </c>
      <c r="Q137" s="3" t="s">
        <v>95</v>
      </c>
      <c r="R137" s="3" t="s">
        <v>65</v>
      </c>
      <c r="S137" s="3" t="s">
        <v>65</v>
      </c>
      <c r="T137" s="3" t="s">
        <v>80</v>
      </c>
      <c r="U137" s="3" t="s">
        <v>81</v>
      </c>
      <c r="V137" s="3">
        <v>107</v>
      </c>
      <c r="W137" s="3" t="s">
        <v>82</v>
      </c>
      <c r="X137" s="3" t="s">
        <v>72</v>
      </c>
      <c r="Y13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48.815999999999995</v>
      </c>
      <c r="Z13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Row],[CO2-Reduktionspotenzial]]="gering",3.33,0)))*$T$4+((V137-100)*(10/35))*$V$4+IF(Tabelle14[[#This Row],[Betriebskosten]]="&lt;10.000",10,IF(Tabelle14[[#This Row],[Betriebskosten]]="10.000-100.000",6.66,IF(Tabelle14[[#This Row],[Betriebskosten]]="100.000-500.000",3.33,0)))*$X$4)*10,0)</f>
        <v>49</v>
      </c>
      <c r="AA137" s="17" t="s">
        <v>83</v>
      </c>
    </row>
    <row r="138" spans="1:27" ht="58" x14ac:dyDescent="0.35">
      <c r="A138" s="75">
        <v>133</v>
      </c>
      <c r="B138" s="20" t="s">
        <v>399</v>
      </c>
      <c r="C138" s="20" t="s">
        <v>323</v>
      </c>
      <c r="D138" s="50" t="s">
        <v>92</v>
      </c>
      <c r="E138" s="20" t="s">
        <v>400</v>
      </c>
      <c r="F138" s="21" t="s">
        <v>198</v>
      </c>
      <c r="G138" s="51" t="s">
        <v>325</v>
      </c>
      <c r="H138" s="3" t="s">
        <v>65</v>
      </c>
      <c r="I138" s="3" t="s">
        <v>65</v>
      </c>
      <c r="J138" s="5" t="s">
        <v>66</v>
      </c>
      <c r="K138" s="26" t="s">
        <v>68</v>
      </c>
      <c r="L138" s="26" t="s">
        <v>102</v>
      </c>
      <c r="M138" s="3" t="s">
        <v>65</v>
      </c>
      <c r="N138" s="3" t="s">
        <v>69</v>
      </c>
      <c r="O138" s="3" t="s">
        <v>65</v>
      </c>
      <c r="P138" s="3" t="s">
        <v>65</v>
      </c>
      <c r="Q138" s="3" t="s">
        <v>95</v>
      </c>
      <c r="R138" s="3" t="s">
        <v>65</v>
      </c>
      <c r="S138" s="3" t="s">
        <v>65</v>
      </c>
      <c r="T138" s="3" t="s">
        <v>119</v>
      </c>
      <c r="U138" s="3" t="s">
        <v>81</v>
      </c>
      <c r="V138" s="3">
        <v>106</v>
      </c>
      <c r="W138" s="3" t="s">
        <v>116</v>
      </c>
      <c r="X138" s="3" t="s">
        <v>72</v>
      </c>
      <c r="Y13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67.5</v>
      </c>
      <c r="Z13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Row],[CO2-Reduktionspotenzial]]="gering",3.33,0)))*$T$4+((V138-100)*(10/35))*$V$4+IF(Tabelle14[[#This Row],[Betriebskosten]]="&lt;10.000",10,IF(Tabelle14[[#This Row],[Betriebskosten]]="10.000-100.000",6.66,IF(Tabelle14[[#This Row],[Betriebskosten]]="100.000-500.000",3.33,0)))*$X$4)*10,0)</f>
        <v>68</v>
      </c>
      <c r="AA138" s="17" t="s">
        <v>83</v>
      </c>
    </row>
    <row r="139" spans="1:27" ht="43.5" x14ac:dyDescent="0.35">
      <c r="A139" s="75">
        <v>134</v>
      </c>
      <c r="B139" s="50" t="s">
        <v>401</v>
      </c>
      <c r="C139" s="20" t="s">
        <v>323</v>
      </c>
      <c r="D139" s="50" t="s">
        <v>402</v>
      </c>
      <c r="E139" s="50" t="s">
        <v>403</v>
      </c>
      <c r="F139" s="21" t="s">
        <v>351</v>
      </c>
      <c r="G139" s="51" t="s">
        <v>325</v>
      </c>
      <c r="H139" s="3" t="s">
        <v>65</v>
      </c>
      <c r="I139" s="3" t="s">
        <v>65</v>
      </c>
      <c r="J139" s="5" t="s">
        <v>66</v>
      </c>
      <c r="K139" s="26" t="s">
        <v>68</v>
      </c>
      <c r="L139" s="26" t="s">
        <v>102</v>
      </c>
      <c r="M139" s="3" t="s">
        <v>65</v>
      </c>
      <c r="N139" s="3" t="s">
        <v>69</v>
      </c>
      <c r="O139" s="3" t="s">
        <v>69</v>
      </c>
      <c r="P139" s="3" t="s">
        <v>69</v>
      </c>
      <c r="Q139" s="3" t="s">
        <v>95</v>
      </c>
      <c r="R139" s="3" t="s">
        <v>65</v>
      </c>
      <c r="S139" s="3" t="s">
        <v>65</v>
      </c>
      <c r="T139" s="3" t="s">
        <v>119</v>
      </c>
      <c r="U139" s="3" t="s">
        <v>81</v>
      </c>
      <c r="V139" s="3">
        <v>112</v>
      </c>
      <c r="W139" s="3" t="s">
        <v>82</v>
      </c>
      <c r="X139" s="3" t="s">
        <v>72</v>
      </c>
      <c r="Y13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13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Row],[CO2-Reduktionspotenzial]]="gering",3.33,0)))*$T$4+((V139-100)*(10/35))*$V$4+IF(Tabelle14[[#This Row],[Betriebskosten]]="&lt;10.000",10,IF(Tabelle14[[#This Row],[Betriebskosten]]="10.000-100.000",6.66,IF(Tabelle14[[#This Row],[Betriebskosten]]="100.000-500.000",3.33,0)))*$X$4)*10,0)</f>
        <v>54</v>
      </c>
      <c r="AA139" s="17" t="s">
        <v>83</v>
      </c>
    </row>
    <row r="140" spans="1:27" ht="43.5" x14ac:dyDescent="0.35">
      <c r="A140" s="75">
        <v>135</v>
      </c>
      <c r="B140" s="45" t="s">
        <v>404</v>
      </c>
      <c r="C140" s="20" t="s">
        <v>323</v>
      </c>
      <c r="D140" s="59" t="s">
        <v>405</v>
      </c>
      <c r="E140" s="59" t="s">
        <v>406</v>
      </c>
      <c r="F140" s="21" t="s">
        <v>351</v>
      </c>
      <c r="G140" s="51" t="s">
        <v>325</v>
      </c>
      <c r="H140" s="3" t="s">
        <v>65</v>
      </c>
      <c r="I140" s="3" t="s">
        <v>65</v>
      </c>
      <c r="J140" s="5" t="s">
        <v>66</v>
      </c>
      <c r="K140" s="26" t="s">
        <v>68</v>
      </c>
      <c r="L140" s="26" t="s">
        <v>102</v>
      </c>
      <c r="M140" s="3" t="s">
        <v>65</v>
      </c>
      <c r="N140" s="3" t="s">
        <v>69</v>
      </c>
      <c r="O140" s="3" t="s">
        <v>65</v>
      </c>
      <c r="P140" s="3" t="s">
        <v>69</v>
      </c>
      <c r="Q140" s="3" t="s">
        <v>95</v>
      </c>
      <c r="R140" s="3" t="s">
        <v>65</v>
      </c>
      <c r="S140" s="3" t="s">
        <v>65</v>
      </c>
      <c r="T140" s="3" t="s">
        <v>119</v>
      </c>
      <c r="U140" s="3" t="s">
        <v>88</v>
      </c>
      <c r="V140" s="3">
        <v>122</v>
      </c>
      <c r="W140" s="3" t="s">
        <v>82</v>
      </c>
      <c r="X140" s="3" t="s">
        <v>72</v>
      </c>
      <c r="Y14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76</v>
      </c>
      <c r="Z14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Row],[CO2-Reduktionspotenzial]]="gering",3.33,0)))*$T$4+((V140-100)*(10/35))*$V$4+IF(Tabelle14[[#This Row],[Betriebskosten]]="&lt;10.000",10,IF(Tabelle14[[#This Row],[Betriebskosten]]="10.000-100.000",6.66,IF(Tabelle14[[#This Row],[Betriebskosten]]="100.000-500.000",3.33,0)))*$X$4)*10,0)</f>
        <v>64</v>
      </c>
      <c r="AA140" s="17" t="s">
        <v>83</v>
      </c>
    </row>
    <row r="141" spans="1:27" ht="58" x14ac:dyDescent="0.35">
      <c r="A141" s="75">
        <v>136</v>
      </c>
      <c r="B141" s="20" t="s">
        <v>407</v>
      </c>
      <c r="C141" s="20" t="s">
        <v>91</v>
      </c>
      <c r="D141" s="50" t="s">
        <v>161</v>
      </c>
      <c r="E141" s="50" t="s">
        <v>408</v>
      </c>
      <c r="F141" s="52" t="s">
        <v>101</v>
      </c>
      <c r="G141" s="51" t="s">
        <v>79</v>
      </c>
      <c r="H141" s="3" t="s">
        <v>65</v>
      </c>
      <c r="I141" s="3" t="s">
        <v>65</v>
      </c>
      <c r="J141" s="5" t="s">
        <v>66</v>
      </c>
      <c r="K141" s="26" t="s">
        <v>67</v>
      </c>
      <c r="L141" s="26" t="s">
        <v>68</v>
      </c>
      <c r="M141" s="3" t="s">
        <v>65</v>
      </c>
      <c r="N141" s="3" t="s">
        <v>65</v>
      </c>
      <c r="O141" s="3" t="s">
        <v>69</v>
      </c>
      <c r="P141" s="3" t="s">
        <v>65</v>
      </c>
      <c r="Q141" s="3" t="s">
        <v>65</v>
      </c>
      <c r="R141" s="3" t="s">
        <v>65</v>
      </c>
      <c r="S141" s="3" t="s">
        <v>95</v>
      </c>
      <c r="T141" s="3" t="s">
        <v>80</v>
      </c>
      <c r="U141" s="3" t="s">
        <v>81</v>
      </c>
      <c r="V141" s="3">
        <v>117</v>
      </c>
      <c r="W141" s="3" t="s">
        <v>72</v>
      </c>
      <c r="X141" s="3" t="s">
        <v>82</v>
      </c>
      <c r="Y14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47.146000000000001</v>
      </c>
      <c r="Z14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Row],[CO2-Reduktionspotenzial]]="gering",3.33,0)))*$T$4+((V141-100)*(10/35))*$V$4+IF(Tabelle14[[#This Row],[Betriebskosten]]="&lt;10.000",10,IF(Tabelle14[[#This Row],[Betriebskosten]]="10.000-100.000",6.66,IF(Tabelle14[[#This Row],[Betriebskosten]]="100.000-500.000",3.33,0)))*$X$4)*10,0)</f>
        <v>47</v>
      </c>
      <c r="AA141" s="17" t="s">
        <v>83</v>
      </c>
    </row>
    <row r="142" spans="1:27" ht="87" x14ac:dyDescent="0.35">
      <c r="A142" s="75">
        <v>137</v>
      </c>
      <c r="B142" s="50" t="s">
        <v>409</v>
      </c>
      <c r="C142" s="20" t="s">
        <v>91</v>
      </c>
      <c r="D142" s="50" t="s">
        <v>61</v>
      </c>
      <c r="E142" s="50" t="s">
        <v>410</v>
      </c>
      <c r="F142" s="52" t="s">
        <v>101</v>
      </c>
      <c r="G142" s="51" t="s">
        <v>79</v>
      </c>
      <c r="H142" s="3" t="s">
        <v>65</v>
      </c>
      <c r="I142" s="3" t="s">
        <v>65</v>
      </c>
      <c r="J142" s="5" t="s">
        <v>66</v>
      </c>
      <c r="K142" s="26" t="s">
        <v>67</v>
      </c>
      <c r="L142" s="26" t="s">
        <v>68</v>
      </c>
      <c r="M142" s="3" t="s">
        <v>65</v>
      </c>
      <c r="N142" s="3" t="s">
        <v>65</v>
      </c>
      <c r="O142" s="3" t="s">
        <v>69</v>
      </c>
      <c r="P142" s="3" t="s">
        <v>69</v>
      </c>
      <c r="Q142" s="3" t="s">
        <v>65</v>
      </c>
      <c r="R142" s="3" t="s">
        <v>65</v>
      </c>
      <c r="S142" s="3" t="s">
        <v>65</v>
      </c>
      <c r="T142" s="3" t="s">
        <v>80</v>
      </c>
      <c r="U142" s="3" t="s">
        <v>81</v>
      </c>
      <c r="V142" s="3">
        <v>112</v>
      </c>
      <c r="W142" s="3" t="s">
        <v>82</v>
      </c>
      <c r="X142" s="3" t="s">
        <v>72</v>
      </c>
      <c r="Y14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47.316000000000003</v>
      </c>
      <c r="Z14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Row],[CO2-Reduktionspotenzial]]="gering",3.33,0)))*$T$4+((V142-100)*(10/35))*$V$4+IF(Tabelle14[[#This Row],[Betriebskosten]]="&lt;10.000",10,IF(Tabelle14[[#This Row],[Betriebskosten]]="10.000-100.000",6.66,IF(Tabelle14[[#This Row],[Betriebskosten]]="100.000-500.000",3.33,0)))*$X$4)*10,0)</f>
        <v>47</v>
      </c>
      <c r="AA142" s="17" t="s">
        <v>83</v>
      </c>
    </row>
    <row r="143" spans="1:27" ht="43.5" x14ac:dyDescent="0.35">
      <c r="A143" s="75">
        <v>138</v>
      </c>
      <c r="B143" s="20" t="s">
        <v>411</v>
      </c>
      <c r="C143" s="20" t="s">
        <v>91</v>
      </c>
      <c r="D143" s="20" t="s">
        <v>161</v>
      </c>
      <c r="E143" s="50" t="s">
        <v>412</v>
      </c>
      <c r="F143" s="52" t="s">
        <v>101</v>
      </c>
      <c r="G143" s="51" t="s">
        <v>79</v>
      </c>
      <c r="H143" s="3" t="s">
        <v>65</v>
      </c>
      <c r="I143" s="3" t="s">
        <v>65</v>
      </c>
      <c r="J143" s="5" t="s">
        <v>66</v>
      </c>
      <c r="K143" s="26" t="s">
        <v>67</v>
      </c>
      <c r="L143" s="26" t="s">
        <v>68</v>
      </c>
      <c r="M143" s="3" t="s">
        <v>65</v>
      </c>
      <c r="N143" s="3" t="s">
        <v>65</v>
      </c>
      <c r="O143" s="3" t="s">
        <v>69</v>
      </c>
      <c r="P143" s="3" t="s">
        <v>69</v>
      </c>
      <c r="Q143" s="3" t="s">
        <v>95</v>
      </c>
      <c r="R143" s="3" t="s">
        <v>65</v>
      </c>
      <c r="S143" s="3" t="s">
        <v>69</v>
      </c>
      <c r="T143" s="3" t="s">
        <v>80</v>
      </c>
      <c r="U143" s="3" t="s">
        <v>81</v>
      </c>
      <c r="V143" s="3">
        <v>115</v>
      </c>
      <c r="W143" s="3" t="s">
        <v>72</v>
      </c>
      <c r="X143" s="3" t="s">
        <v>72</v>
      </c>
      <c r="Y14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39.816000000000003</v>
      </c>
      <c r="Z14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Row],[CO2-Reduktionspotenzial]]="gering",3.33,0)))*$T$4+((V143-100)*(10/35))*$V$4+IF(Tabelle14[[#This Row],[Betriebskosten]]="&lt;10.000",10,IF(Tabelle14[[#This Row],[Betriebskosten]]="10.000-100.000",6.66,IF(Tabelle14[[#This Row],[Betriebskosten]]="100.000-500.000",3.33,0)))*$X$4)*10,0)</f>
        <v>40</v>
      </c>
      <c r="AA143" s="17" t="s">
        <v>83</v>
      </c>
    </row>
    <row r="144" spans="1:27" ht="145" x14ac:dyDescent="0.35">
      <c r="A144" s="75">
        <v>139</v>
      </c>
      <c r="B144" s="23" t="s">
        <v>413</v>
      </c>
      <c r="C144" s="20" t="s">
        <v>323</v>
      </c>
      <c r="D144" s="50" t="s">
        <v>92</v>
      </c>
      <c r="E144" s="23" t="s">
        <v>414</v>
      </c>
      <c r="F144" s="21" t="s">
        <v>356</v>
      </c>
      <c r="G144" s="51" t="s">
        <v>325</v>
      </c>
      <c r="H144" s="3" t="s">
        <v>65</v>
      </c>
      <c r="I144" s="3" t="s">
        <v>65</v>
      </c>
      <c r="J144" s="5" t="s">
        <v>66</v>
      </c>
      <c r="K144" s="26" t="s">
        <v>68</v>
      </c>
      <c r="L144" s="26" t="s">
        <v>68</v>
      </c>
      <c r="M144" s="3" t="s">
        <v>65</v>
      </c>
      <c r="N144" s="3" t="s">
        <v>69</v>
      </c>
      <c r="O144" s="3" t="s">
        <v>65</v>
      </c>
      <c r="P144" s="3" t="s">
        <v>65</v>
      </c>
      <c r="Q144" s="3" t="s">
        <v>65</v>
      </c>
      <c r="R144" s="3" t="s">
        <v>65</v>
      </c>
      <c r="S144" s="3" t="s">
        <v>65</v>
      </c>
      <c r="T144" s="3" t="s">
        <v>119</v>
      </c>
      <c r="U144" s="3" t="s">
        <v>81</v>
      </c>
      <c r="V144" s="3">
        <v>112</v>
      </c>
      <c r="W144" s="3" t="s">
        <v>82</v>
      </c>
      <c r="X144" s="3" t="s">
        <v>82</v>
      </c>
      <c r="Y14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63.33</v>
      </c>
      <c r="Z14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Row],[CO2-Reduktionspotenzial]]="gering",3.33,0)))*$T$4+((V144-100)*(10/35))*$V$4+IF(Tabelle14[[#This Row],[Betriebskosten]]="&lt;10.000",10,IF(Tabelle14[[#This Row],[Betriebskosten]]="10.000-100.000",6.66,IF(Tabelle14[[#This Row],[Betriebskosten]]="100.000-500.000",3.33,0)))*$X$4)*10,0)</f>
        <v>63</v>
      </c>
      <c r="AA144" s="17" t="s">
        <v>83</v>
      </c>
    </row>
    <row r="145" spans="1:27" ht="43.5" x14ac:dyDescent="0.35">
      <c r="A145" s="75">
        <v>140</v>
      </c>
      <c r="B145" s="50" t="s">
        <v>415</v>
      </c>
      <c r="C145" s="20" t="s">
        <v>75</v>
      </c>
      <c r="D145" s="50" t="s">
        <v>85</v>
      </c>
      <c r="E145" s="50" t="s">
        <v>416</v>
      </c>
      <c r="F145" s="52" t="s">
        <v>94</v>
      </c>
      <c r="G145" s="51" t="s">
        <v>79</v>
      </c>
      <c r="H145" s="3" t="s">
        <v>65</v>
      </c>
      <c r="I145" s="3" t="s">
        <v>65</v>
      </c>
      <c r="J145" s="5" t="s">
        <v>66</v>
      </c>
      <c r="K145" s="26" t="s">
        <v>67</v>
      </c>
      <c r="L145" s="26" t="s">
        <v>102</v>
      </c>
      <c r="M145" s="3" t="s">
        <v>65</v>
      </c>
      <c r="N145" s="3" t="s">
        <v>69</v>
      </c>
      <c r="O145" s="3" t="s">
        <v>69</v>
      </c>
      <c r="P145" s="3" t="s">
        <v>69</v>
      </c>
      <c r="Q145" s="3" t="s">
        <v>69</v>
      </c>
      <c r="R145" s="3" t="s">
        <v>65</v>
      </c>
      <c r="S145" s="3" t="s">
        <v>69</v>
      </c>
      <c r="T145" s="3" t="s">
        <v>80</v>
      </c>
      <c r="U145" s="3" t="s">
        <v>81</v>
      </c>
      <c r="V145" s="3">
        <v>112</v>
      </c>
      <c r="W145" s="3" t="s">
        <v>72</v>
      </c>
      <c r="X145" s="3" t="s">
        <v>72</v>
      </c>
      <c r="Y14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37.316000000000003</v>
      </c>
      <c r="Z14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Row],[CO2-Reduktionspotenzial]]="gering",3.33,0)))*$T$4+((V145-100)*(10/35))*$V$4+IF(Tabelle14[[#This Row],[Betriebskosten]]="&lt;10.000",10,IF(Tabelle14[[#This Row],[Betriebskosten]]="10.000-100.000",6.66,IF(Tabelle14[[#This Row],[Betriebskosten]]="100.000-500.000",3.33,0)))*$X$4)*10,0)</f>
        <v>37</v>
      </c>
      <c r="AA145" s="17" t="s">
        <v>83</v>
      </c>
    </row>
    <row r="146" spans="1:27" ht="72.5" x14ac:dyDescent="0.35">
      <c r="A146" s="75">
        <v>141</v>
      </c>
      <c r="B146" s="50" t="s">
        <v>417</v>
      </c>
      <c r="C146" s="20" t="s">
        <v>75</v>
      </c>
      <c r="D146" s="20" t="s">
        <v>161</v>
      </c>
      <c r="E146" s="50" t="s">
        <v>418</v>
      </c>
      <c r="F146" s="52" t="s">
        <v>94</v>
      </c>
      <c r="G146" s="51" t="s">
        <v>79</v>
      </c>
      <c r="H146" s="3" t="s">
        <v>65</v>
      </c>
      <c r="I146" s="3" t="s">
        <v>65</v>
      </c>
      <c r="J146" s="5" t="s">
        <v>66</v>
      </c>
      <c r="K146" s="26" t="s">
        <v>67</v>
      </c>
      <c r="L146" s="26" t="s">
        <v>102</v>
      </c>
      <c r="M146" s="3" t="s">
        <v>65</v>
      </c>
      <c r="N146" s="3" t="s">
        <v>65</v>
      </c>
      <c r="O146" s="3" t="s">
        <v>69</v>
      </c>
      <c r="P146" s="3" t="s">
        <v>69</v>
      </c>
      <c r="Q146" s="3" t="s">
        <v>65</v>
      </c>
      <c r="R146" s="3" t="s">
        <v>65</v>
      </c>
      <c r="S146" s="3" t="s">
        <v>65</v>
      </c>
      <c r="T146" s="3" t="s">
        <v>80</v>
      </c>
      <c r="U146" s="3" t="s">
        <v>81</v>
      </c>
      <c r="V146" s="3">
        <v>116</v>
      </c>
      <c r="W146" s="3" t="s">
        <v>82</v>
      </c>
      <c r="X146" s="3" t="s">
        <v>72</v>
      </c>
      <c r="Y14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52.316000000000003</v>
      </c>
      <c r="Z14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Row],[CO2-Reduktionspotenzial]]="gering",3.33,0)))*$T$4+((V146-100)*(10/35))*$V$4+IF(Tabelle14[[#This Row],[Betriebskosten]]="&lt;10.000",10,IF(Tabelle14[[#This Row],[Betriebskosten]]="10.000-100.000",6.66,IF(Tabelle14[[#This Row],[Betriebskosten]]="100.000-500.000",3.33,0)))*$X$4)*10,0)</f>
        <v>52</v>
      </c>
      <c r="AA146" s="17" t="s">
        <v>83</v>
      </c>
    </row>
    <row r="147" spans="1:27" ht="87" x14ac:dyDescent="0.35">
      <c r="A147" s="75">
        <v>142</v>
      </c>
      <c r="B147" s="50" t="s">
        <v>419</v>
      </c>
      <c r="C147" s="20" t="s">
        <v>420</v>
      </c>
      <c r="D147" s="50" t="s">
        <v>92</v>
      </c>
      <c r="E147" s="50" t="s">
        <v>421</v>
      </c>
      <c r="F147" s="21" t="s">
        <v>274</v>
      </c>
      <c r="G147" s="51" t="s">
        <v>271</v>
      </c>
      <c r="H147" s="3" t="s">
        <v>65</v>
      </c>
      <c r="I147" s="3" t="s">
        <v>65</v>
      </c>
      <c r="J147" s="5" t="s">
        <v>66</v>
      </c>
      <c r="K147" s="26" t="s">
        <v>67</v>
      </c>
      <c r="L147" s="26" t="s">
        <v>68</v>
      </c>
      <c r="M147" s="3" t="s">
        <v>65</v>
      </c>
      <c r="N147" s="3" t="s">
        <v>65</v>
      </c>
      <c r="O147" s="3" t="s">
        <v>69</v>
      </c>
      <c r="P147" s="3" t="s">
        <v>69</v>
      </c>
      <c r="Q147" s="3" t="s">
        <v>65</v>
      </c>
      <c r="R147" s="3" t="s">
        <v>65</v>
      </c>
      <c r="S147" s="3" t="s">
        <v>69</v>
      </c>
      <c r="T147" s="3" t="s">
        <v>70</v>
      </c>
      <c r="U147" s="3" t="s">
        <v>81</v>
      </c>
      <c r="V147" s="3">
        <v>112</v>
      </c>
      <c r="W147" s="3" t="s">
        <v>72</v>
      </c>
      <c r="X147" s="3" t="s">
        <v>72</v>
      </c>
      <c r="Y14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25</v>
      </c>
      <c r="Z14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Row],[CO2-Reduktionspotenzial]]="gering",3.33,0)))*$T$4+((V147-100)*(10/35))*$V$4+IF(Tabelle14[[#This Row],[Betriebskosten]]="&lt;10.000",10,IF(Tabelle14[[#This Row],[Betriebskosten]]="10.000-100.000",6.66,IF(Tabelle14[[#This Row],[Betriebskosten]]="100.000-500.000",3.33,0)))*$X$4)*10,0)</f>
        <v>25</v>
      </c>
      <c r="AA147" s="17" t="s">
        <v>73</v>
      </c>
    </row>
    <row r="148" spans="1:27" ht="58" x14ac:dyDescent="0.35">
      <c r="A148" s="75">
        <v>143</v>
      </c>
      <c r="B148" s="52" t="s">
        <v>422</v>
      </c>
      <c r="C148" s="52" t="s">
        <v>109</v>
      </c>
      <c r="D148" s="52" t="s">
        <v>423</v>
      </c>
      <c r="E148" s="21" t="s">
        <v>424</v>
      </c>
      <c r="F148" s="21" t="s">
        <v>78</v>
      </c>
      <c r="G148" s="51" t="s">
        <v>79</v>
      </c>
      <c r="H148" s="3" t="s">
        <v>65</v>
      </c>
      <c r="I148" s="3" t="s">
        <v>65</v>
      </c>
      <c r="J148" s="5" t="s">
        <v>66</v>
      </c>
      <c r="K148" s="3" t="s">
        <v>67</v>
      </c>
      <c r="L148" s="26" t="s">
        <v>68</v>
      </c>
      <c r="M148" s="3" t="s">
        <v>65</v>
      </c>
      <c r="N148" s="3" t="s">
        <v>65</v>
      </c>
      <c r="O148" s="3" t="s">
        <v>65</v>
      </c>
      <c r="P148" s="3" t="s">
        <v>69</v>
      </c>
      <c r="Q148" s="3" t="s">
        <v>95</v>
      </c>
      <c r="R148" s="3" t="s">
        <v>65</v>
      </c>
      <c r="S148" s="3" t="s">
        <v>95</v>
      </c>
      <c r="T148" s="3" t="s">
        <v>80</v>
      </c>
      <c r="U148" s="3" t="s">
        <v>81</v>
      </c>
      <c r="V148" s="3">
        <v>116</v>
      </c>
      <c r="W148" s="3" t="s">
        <v>72</v>
      </c>
      <c r="X148" s="3" t="s">
        <v>82</v>
      </c>
      <c r="Y14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50.646000000000001</v>
      </c>
      <c r="Z14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Row],[CO2-Reduktionspotenzial]]="gering",3.33,0)))*$T$4+((V148-100)*(10/35))*$V$4+IF(Tabelle14[[#This Row],[Betriebskosten]]="&lt;10.000",10,IF(Tabelle14[[#This Row],[Betriebskosten]]="10.000-100.000",6.66,IF(Tabelle14[[#This Row],[Betriebskosten]]="100.000-500.000",3.33,0)))*$X$4)*10,0)</f>
        <v>51</v>
      </c>
      <c r="AA148" s="17" t="s">
        <v>83</v>
      </c>
    </row>
    <row r="149" spans="1:27" ht="116" x14ac:dyDescent="0.35">
      <c r="A149" s="75">
        <v>144</v>
      </c>
      <c r="B149" s="60" t="s">
        <v>425</v>
      </c>
      <c r="C149" s="20" t="s">
        <v>109</v>
      </c>
      <c r="D149" s="59" t="s">
        <v>423</v>
      </c>
      <c r="E149" s="29" t="s">
        <v>426</v>
      </c>
      <c r="F149" s="21" t="s">
        <v>78</v>
      </c>
      <c r="G149" s="51" t="s">
        <v>79</v>
      </c>
      <c r="H149" s="3" t="s">
        <v>65</v>
      </c>
      <c r="I149" s="3" t="s">
        <v>65</v>
      </c>
      <c r="J149" s="5" t="s">
        <v>66</v>
      </c>
      <c r="K149" s="26" t="s">
        <v>67</v>
      </c>
      <c r="L149" s="26" t="s">
        <v>68</v>
      </c>
      <c r="M149" s="3" t="s">
        <v>65</v>
      </c>
      <c r="N149" s="3" t="s">
        <v>65</v>
      </c>
      <c r="O149" s="3" t="s">
        <v>65</v>
      </c>
      <c r="P149" s="3" t="s">
        <v>69</v>
      </c>
      <c r="Q149" s="3" t="s">
        <v>65</v>
      </c>
      <c r="R149" s="3" t="s">
        <v>65</v>
      </c>
      <c r="S149" s="3" t="s">
        <v>65</v>
      </c>
      <c r="T149" s="3" t="s">
        <v>96</v>
      </c>
      <c r="U149" s="3" t="s">
        <v>88</v>
      </c>
      <c r="V149" s="3">
        <v>118</v>
      </c>
      <c r="W149" s="3" t="s">
        <v>72</v>
      </c>
      <c r="X149" s="3" t="s">
        <v>72</v>
      </c>
      <c r="Y14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61.158000000000001</v>
      </c>
      <c r="Z14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Row],[CO2-Reduktionspotenzial]]="gering",3.33,0)))*$T$4+((V149-100)*(10/35))*$V$4+IF(Tabelle14[[#This Row],[Betriebskosten]]="&lt;10.000",10,IF(Tabelle14[[#This Row],[Betriebskosten]]="10.000-100.000",6.66,IF(Tabelle14[[#This Row],[Betriebskosten]]="100.000-500.000",3.33,0)))*$X$4)*10,0)</f>
        <v>49</v>
      </c>
      <c r="AA149" s="17" t="s">
        <v>83</v>
      </c>
    </row>
    <row r="150" spans="1:27" ht="87" x14ac:dyDescent="0.35">
      <c r="A150" s="75">
        <v>145</v>
      </c>
      <c r="B150" s="61" t="s">
        <v>427</v>
      </c>
      <c r="C150" s="20" t="s">
        <v>109</v>
      </c>
      <c r="D150" s="52" t="s">
        <v>428</v>
      </c>
      <c r="E150" s="21" t="s">
        <v>429</v>
      </c>
      <c r="F150" s="21" t="s">
        <v>122</v>
      </c>
      <c r="G150" s="51" t="s">
        <v>79</v>
      </c>
      <c r="H150" s="3" t="s">
        <v>65</v>
      </c>
      <c r="I150" s="3" t="s">
        <v>65</v>
      </c>
      <c r="J150" s="5" t="s">
        <v>66</v>
      </c>
      <c r="K150" s="26" t="s">
        <v>67</v>
      </c>
      <c r="L150" s="26" t="s">
        <v>68</v>
      </c>
      <c r="M150" s="3" t="s">
        <v>65</v>
      </c>
      <c r="N150" s="3" t="s">
        <v>65</v>
      </c>
      <c r="O150" s="3" t="s">
        <v>65</v>
      </c>
      <c r="P150" s="3" t="s">
        <v>69</v>
      </c>
      <c r="Q150" s="3" t="s">
        <v>65</v>
      </c>
      <c r="R150" s="3" t="s">
        <v>65</v>
      </c>
      <c r="S150" s="3" t="s">
        <v>65</v>
      </c>
      <c r="T150" s="3" t="s">
        <v>96</v>
      </c>
      <c r="U150" s="3" t="s">
        <v>81</v>
      </c>
      <c r="V150" s="3">
        <v>112</v>
      </c>
      <c r="W150" s="3" t="s">
        <v>72</v>
      </c>
      <c r="X150" s="3" t="s">
        <v>72</v>
      </c>
      <c r="Y15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48.658000000000001</v>
      </c>
      <c r="Z15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Row],[CO2-Reduktionspotenzial]]="gering",3.33,0)))*$T$4+((V150-100)*(10/35))*$V$4+IF(Tabelle14[[#This Row],[Betriebskosten]]="&lt;10.000",10,IF(Tabelle14[[#This Row],[Betriebskosten]]="10.000-100.000",6.66,IF(Tabelle14[[#This Row],[Betriebskosten]]="100.000-500.000",3.33,0)))*$X$4)*10,0)</f>
        <v>49</v>
      </c>
      <c r="AA150" s="17" t="s">
        <v>83</v>
      </c>
    </row>
    <row r="151" spans="1:27" ht="72.5" x14ac:dyDescent="0.35">
      <c r="A151" s="75">
        <v>146</v>
      </c>
      <c r="B151" s="50" t="s">
        <v>430</v>
      </c>
      <c r="C151" s="20" t="s">
        <v>259</v>
      </c>
      <c r="D151" s="50" t="s">
        <v>85</v>
      </c>
      <c r="E151" s="50" t="s">
        <v>431</v>
      </c>
      <c r="F151" s="52" t="s">
        <v>261</v>
      </c>
      <c r="G151" s="51" t="s">
        <v>87</v>
      </c>
      <c r="H151" s="3" t="s">
        <v>65</v>
      </c>
      <c r="I151" s="3" t="s">
        <v>65</v>
      </c>
      <c r="J151" s="5" t="s">
        <v>66</v>
      </c>
      <c r="K151" s="3" t="s">
        <v>67</v>
      </c>
      <c r="L151" s="26" t="s">
        <v>102</v>
      </c>
      <c r="M151" s="3" t="s">
        <v>65</v>
      </c>
      <c r="N151" s="3" t="s">
        <v>65</v>
      </c>
      <c r="O151" s="3" t="s">
        <v>69</v>
      </c>
      <c r="P151" s="3" t="s">
        <v>69</v>
      </c>
      <c r="Q151" s="3" t="s">
        <v>95</v>
      </c>
      <c r="R151" s="3" t="s">
        <v>65</v>
      </c>
      <c r="S151" s="3" t="s">
        <v>95</v>
      </c>
      <c r="T151" s="3" t="s">
        <v>119</v>
      </c>
      <c r="U151" s="3" t="s">
        <v>81</v>
      </c>
      <c r="V151" s="3">
        <v>115</v>
      </c>
      <c r="W151" s="3" t="s">
        <v>72</v>
      </c>
      <c r="X151" s="3" t="s">
        <v>72</v>
      </c>
      <c r="Y15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56</v>
      </c>
      <c r="Z15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Row],[CO2-Reduktionspotenzial]]="gering",3.33,0)))*$T$4+((V151-100)*(10/35))*$V$4+IF(Tabelle14[[#This Row],[Betriebskosten]]="&lt;10.000",10,IF(Tabelle14[[#This Row],[Betriebskosten]]="10.000-100.000",6.66,IF(Tabelle14[[#This Row],[Betriebskosten]]="100.000-500.000",3.33,0)))*$X$4)*10,0)</f>
        <v>56</v>
      </c>
      <c r="AA151" s="17" t="s">
        <v>89</v>
      </c>
    </row>
    <row r="152" spans="1:27" ht="130.5" x14ac:dyDescent="0.35">
      <c r="A152" s="75">
        <v>147</v>
      </c>
      <c r="B152" s="52" t="s">
        <v>432</v>
      </c>
      <c r="C152" s="50" t="s">
        <v>259</v>
      </c>
      <c r="D152" s="52" t="s">
        <v>85</v>
      </c>
      <c r="E152" s="52" t="s">
        <v>433</v>
      </c>
      <c r="F152" s="52" t="s">
        <v>261</v>
      </c>
      <c r="G152" s="51" t="s">
        <v>87</v>
      </c>
      <c r="H152" s="3" t="s">
        <v>65</v>
      </c>
      <c r="I152" s="3" t="s">
        <v>65</v>
      </c>
      <c r="J152" s="5" t="s">
        <v>66</v>
      </c>
      <c r="K152" s="26" t="s">
        <v>67</v>
      </c>
      <c r="L152" s="26" t="s">
        <v>102</v>
      </c>
      <c r="M152" s="3" t="s">
        <v>65</v>
      </c>
      <c r="N152" s="3" t="s">
        <v>65</v>
      </c>
      <c r="O152" s="3" t="s">
        <v>69</v>
      </c>
      <c r="P152" s="3" t="s">
        <v>69</v>
      </c>
      <c r="Q152" s="3" t="s">
        <v>95</v>
      </c>
      <c r="R152" s="3" t="s">
        <v>65</v>
      </c>
      <c r="S152" s="3" t="s">
        <v>69</v>
      </c>
      <c r="T152" s="3" t="s">
        <v>119</v>
      </c>
      <c r="U152" s="3" t="s">
        <v>81</v>
      </c>
      <c r="V152" s="3">
        <v>114</v>
      </c>
      <c r="W152" s="3" t="s">
        <v>82</v>
      </c>
      <c r="X152" s="3" t="s">
        <v>72</v>
      </c>
      <c r="Y15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53.5</v>
      </c>
      <c r="Z15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Row],[CO2-Reduktionspotenzial]]="gering",3.33,0)))*$T$4+((V152-100)*(10/35))*$V$4+IF(Tabelle14[[#This Row],[Betriebskosten]]="&lt;10.000",10,IF(Tabelle14[[#This Row],[Betriebskosten]]="10.000-100.000",6.66,IF(Tabelle14[[#This Row],[Betriebskosten]]="100.000-500.000",3.33,0)))*$X$4)*10,0)</f>
        <v>54</v>
      </c>
      <c r="AA152" s="17" t="s">
        <v>89</v>
      </c>
    </row>
    <row r="153" spans="1:27" ht="43.5" x14ac:dyDescent="0.35">
      <c r="A153" s="75">
        <v>148</v>
      </c>
      <c r="B153" s="50" t="s">
        <v>434</v>
      </c>
      <c r="C153" s="20" t="s">
        <v>259</v>
      </c>
      <c r="D153" s="20" t="s">
        <v>161</v>
      </c>
      <c r="E153" s="50" t="s">
        <v>435</v>
      </c>
      <c r="F153" s="52" t="s">
        <v>261</v>
      </c>
      <c r="G153" s="51" t="s">
        <v>87</v>
      </c>
      <c r="H153" s="3" t="s">
        <v>65</v>
      </c>
      <c r="I153" s="3" t="s">
        <v>65</v>
      </c>
      <c r="J153" s="5" t="s">
        <v>66</v>
      </c>
      <c r="K153" s="26" t="s">
        <v>67</v>
      </c>
      <c r="L153" s="26" t="s">
        <v>102</v>
      </c>
      <c r="M153" s="3" t="s">
        <v>65</v>
      </c>
      <c r="N153" s="3" t="s">
        <v>65</v>
      </c>
      <c r="O153" s="3" t="s">
        <v>69</v>
      </c>
      <c r="P153" s="3" t="s">
        <v>69</v>
      </c>
      <c r="Q153" s="3" t="s">
        <v>95</v>
      </c>
      <c r="R153" s="3" t="s">
        <v>65</v>
      </c>
      <c r="S153" s="3" t="s">
        <v>65</v>
      </c>
      <c r="T153" s="3" t="s">
        <v>119</v>
      </c>
      <c r="U153" s="3" t="s">
        <v>88</v>
      </c>
      <c r="V153" s="3">
        <v>123</v>
      </c>
      <c r="W153" s="3" t="s">
        <v>82</v>
      </c>
      <c r="X153" s="3" t="s">
        <v>72</v>
      </c>
      <c r="Y15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71</v>
      </c>
      <c r="Z15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Row],[CO2-Reduktionspotenzial]]="gering",3.33,0)))*$T$4+((V153-100)*(10/35))*$V$4+IF(Tabelle14[[#This Row],[Betriebskosten]]="&lt;10.000",10,IF(Tabelle14[[#This Row],[Betriebskosten]]="10.000-100.000",6.66,IF(Tabelle14[[#This Row],[Betriebskosten]]="100.000-500.000",3.33,0)))*$X$4)*10,0)</f>
        <v>59</v>
      </c>
      <c r="AA153" s="17" t="s">
        <v>89</v>
      </c>
    </row>
    <row r="154" spans="1:27" ht="43.5" x14ac:dyDescent="0.35">
      <c r="A154" s="75">
        <v>149</v>
      </c>
      <c r="B154" s="50" t="s">
        <v>436</v>
      </c>
      <c r="C154" s="20" t="s">
        <v>259</v>
      </c>
      <c r="D154" s="20" t="s">
        <v>161</v>
      </c>
      <c r="E154" s="50" t="s">
        <v>437</v>
      </c>
      <c r="F154" s="52" t="s">
        <v>261</v>
      </c>
      <c r="G154" s="51" t="s">
        <v>87</v>
      </c>
      <c r="H154" s="3" t="s">
        <v>65</v>
      </c>
      <c r="I154" s="3" t="s">
        <v>65</v>
      </c>
      <c r="J154" s="5" t="s">
        <v>66</v>
      </c>
      <c r="K154" s="26" t="s">
        <v>67</v>
      </c>
      <c r="L154" s="26" t="s">
        <v>102</v>
      </c>
      <c r="M154" s="3" t="s">
        <v>65</v>
      </c>
      <c r="N154" s="3" t="s">
        <v>65</v>
      </c>
      <c r="O154" s="3" t="s">
        <v>69</v>
      </c>
      <c r="P154" s="3" t="s">
        <v>69</v>
      </c>
      <c r="Q154" s="3" t="s">
        <v>95</v>
      </c>
      <c r="R154" s="3" t="s">
        <v>65</v>
      </c>
      <c r="S154" s="3" t="s">
        <v>65</v>
      </c>
      <c r="T154" s="3" t="s">
        <v>119</v>
      </c>
      <c r="U154" s="3" t="s">
        <v>88</v>
      </c>
      <c r="V154" s="3">
        <v>119</v>
      </c>
      <c r="W154" s="3" t="s">
        <v>82</v>
      </c>
      <c r="X154" s="3" t="s">
        <v>72</v>
      </c>
      <c r="Y15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71</v>
      </c>
      <c r="Z15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Row],[CO2-Reduktionspotenzial]]="gering",3.33,0)))*$T$4+((V154-100)*(10/35))*$V$4+IF(Tabelle14[[#This Row],[Betriebskosten]]="&lt;10.000",10,IF(Tabelle14[[#This Row],[Betriebskosten]]="10.000-100.000",6.66,IF(Tabelle14[[#This Row],[Betriebskosten]]="100.000-500.000",3.33,0)))*$X$4)*10,0)</f>
        <v>59</v>
      </c>
      <c r="AA154" s="17" t="s">
        <v>89</v>
      </c>
    </row>
    <row r="155" spans="1:27" ht="43.5" x14ac:dyDescent="0.35">
      <c r="A155" s="75">
        <v>150</v>
      </c>
      <c r="B155" s="50" t="s">
        <v>438</v>
      </c>
      <c r="C155" s="20" t="s">
        <v>259</v>
      </c>
      <c r="D155" s="20" t="s">
        <v>161</v>
      </c>
      <c r="E155" s="50" t="s">
        <v>439</v>
      </c>
      <c r="F155" s="52" t="s">
        <v>266</v>
      </c>
      <c r="G155" s="51" t="s">
        <v>87</v>
      </c>
      <c r="H155" s="3" t="s">
        <v>65</v>
      </c>
      <c r="I155" s="3" t="s">
        <v>65</v>
      </c>
      <c r="J155" s="5" t="s">
        <v>66</v>
      </c>
      <c r="K155" s="26" t="s">
        <v>67</v>
      </c>
      <c r="L155" s="26" t="s">
        <v>68</v>
      </c>
      <c r="M155" s="3" t="s">
        <v>65</v>
      </c>
      <c r="N155" s="3" t="s">
        <v>65</v>
      </c>
      <c r="O155" s="3" t="s">
        <v>69</v>
      </c>
      <c r="P155" s="3" t="s">
        <v>69</v>
      </c>
      <c r="Q155" s="3" t="s">
        <v>95</v>
      </c>
      <c r="R155" s="3" t="s">
        <v>65</v>
      </c>
      <c r="S155" s="3" t="s">
        <v>65</v>
      </c>
      <c r="T155" s="3" t="s">
        <v>96</v>
      </c>
      <c r="U155" s="3" t="s">
        <v>81</v>
      </c>
      <c r="V155" s="3">
        <v>111</v>
      </c>
      <c r="W155" s="3" t="s">
        <v>72</v>
      </c>
      <c r="X155" s="3" t="s">
        <v>72</v>
      </c>
      <c r="Y15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36.158000000000001</v>
      </c>
      <c r="Z15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Row],[CO2-Reduktionspotenzial]]="gering",3.33,0)))*$T$4+((V155-100)*(10/35))*$V$4+IF(Tabelle14[[#This Row],[Betriebskosten]]="&lt;10.000",10,IF(Tabelle14[[#This Row],[Betriebskosten]]="10.000-100.000",6.66,IF(Tabelle14[[#This Row],[Betriebskosten]]="100.000-500.000",3.33,0)))*$X$4)*10,0)</f>
        <v>36</v>
      </c>
      <c r="AA155" s="17" t="s">
        <v>89</v>
      </c>
    </row>
    <row r="156" spans="1:27" ht="87" x14ac:dyDescent="0.35">
      <c r="A156" s="75">
        <v>151</v>
      </c>
      <c r="B156" s="50" t="s">
        <v>440</v>
      </c>
      <c r="C156" s="20" t="s">
        <v>420</v>
      </c>
      <c r="D156" s="50" t="s">
        <v>92</v>
      </c>
      <c r="E156" s="50" t="s">
        <v>441</v>
      </c>
      <c r="F156" s="21" t="s">
        <v>152</v>
      </c>
      <c r="G156" s="51" t="s">
        <v>442</v>
      </c>
      <c r="H156" s="3" t="s">
        <v>65</v>
      </c>
      <c r="I156" s="3" t="s">
        <v>65</v>
      </c>
      <c r="J156" s="5" t="s">
        <v>66</v>
      </c>
      <c r="K156" s="26" t="s">
        <v>67</v>
      </c>
      <c r="L156" s="26" t="s">
        <v>67</v>
      </c>
      <c r="M156" s="3" t="s">
        <v>65</v>
      </c>
      <c r="N156" s="3" t="s">
        <v>65</v>
      </c>
      <c r="O156" s="3" t="s">
        <v>69</v>
      </c>
      <c r="P156" s="3" t="s">
        <v>69</v>
      </c>
      <c r="Q156" s="3" t="s">
        <v>95</v>
      </c>
      <c r="R156" s="3" t="s">
        <v>65</v>
      </c>
      <c r="S156" s="3" t="s">
        <v>65</v>
      </c>
      <c r="T156" s="3" t="s">
        <v>70</v>
      </c>
      <c r="U156" s="3" t="s">
        <v>81</v>
      </c>
      <c r="V156" s="3">
        <v>109</v>
      </c>
      <c r="W156" s="3" t="s">
        <v>72</v>
      </c>
      <c r="X156" s="3" t="s">
        <v>72</v>
      </c>
      <c r="Y15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22.5</v>
      </c>
      <c r="Z15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Row],[CO2-Reduktionspotenzial]]="gering",3.33,0)))*$T$4+((V156-100)*(10/35))*$V$4+IF(Tabelle14[[#This Row],[Betriebskosten]]="&lt;10.000",10,IF(Tabelle14[[#This Row],[Betriebskosten]]="10.000-100.000",6.66,IF(Tabelle14[[#This Row],[Betriebskosten]]="100.000-500.000",3.33,0)))*$X$4)*10,0)</f>
        <v>23</v>
      </c>
      <c r="AA156" s="17" t="s">
        <v>73</v>
      </c>
    </row>
    <row r="157" spans="1:27" ht="29" x14ac:dyDescent="0.35">
      <c r="A157" s="75">
        <v>152</v>
      </c>
      <c r="B157" s="50" t="s">
        <v>443</v>
      </c>
      <c r="C157" s="20" t="s">
        <v>420</v>
      </c>
      <c r="D157" s="50" t="s">
        <v>61</v>
      </c>
      <c r="E157" s="50" t="s">
        <v>444</v>
      </c>
      <c r="F157" s="21" t="s">
        <v>152</v>
      </c>
      <c r="G157" s="51" t="s">
        <v>445</v>
      </c>
      <c r="H157" s="3" t="s">
        <v>65</v>
      </c>
      <c r="I157" s="3" t="s">
        <v>65</v>
      </c>
      <c r="J157" s="5" t="s">
        <v>66</v>
      </c>
      <c r="K157" s="26" t="s">
        <v>68</v>
      </c>
      <c r="L157" s="26" t="s">
        <v>102</v>
      </c>
      <c r="M157" s="3" t="s">
        <v>65</v>
      </c>
      <c r="N157" s="3" t="s">
        <v>65</v>
      </c>
      <c r="O157" s="3" t="s">
        <v>69</v>
      </c>
      <c r="P157" s="3" t="s">
        <v>69</v>
      </c>
      <c r="Q157" s="3" t="s">
        <v>95</v>
      </c>
      <c r="R157" s="3" t="s">
        <v>65</v>
      </c>
      <c r="S157" s="3" t="s">
        <v>65</v>
      </c>
      <c r="T157" s="3" t="s">
        <v>70</v>
      </c>
      <c r="U157" s="3" t="s">
        <v>81</v>
      </c>
      <c r="V157" s="3">
        <v>106</v>
      </c>
      <c r="W157" s="3" t="s">
        <v>82</v>
      </c>
      <c r="X157" s="3" t="s">
        <v>72</v>
      </c>
      <c r="Y15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32.5</v>
      </c>
      <c r="Z15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Row],[CO2-Reduktionspotenzial]]="gering",3.33,0)))*$T$4+((V157-100)*(10/35))*$V$4+IF(Tabelle14[[#This Row],[Betriebskosten]]="&lt;10.000",10,IF(Tabelle14[[#This Row],[Betriebskosten]]="10.000-100.000",6.66,IF(Tabelle14[[#This Row],[Betriebskosten]]="100.000-500.000",3.33,0)))*$X$4)*10,0)</f>
        <v>33</v>
      </c>
      <c r="AA157" s="17" t="s">
        <v>73</v>
      </c>
    </row>
    <row r="158" spans="1:27" ht="58" x14ac:dyDescent="0.35">
      <c r="A158" s="75">
        <v>153</v>
      </c>
      <c r="B158" s="50" t="s">
        <v>446</v>
      </c>
      <c r="C158" s="20" t="s">
        <v>420</v>
      </c>
      <c r="D158" s="20" t="s">
        <v>161</v>
      </c>
      <c r="E158" s="50" t="s">
        <v>447</v>
      </c>
      <c r="F158" s="52" t="s">
        <v>448</v>
      </c>
      <c r="G158" s="51" t="s">
        <v>442</v>
      </c>
      <c r="H158" s="3" t="s">
        <v>65</v>
      </c>
      <c r="I158" s="3" t="s">
        <v>65</v>
      </c>
      <c r="J158" s="5" t="s">
        <v>66</v>
      </c>
      <c r="K158" s="26" t="s">
        <v>68</v>
      </c>
      <c r="L158" s="26" t="s">
        <v>67</v>
      </c>
      <c r="M158" s="3" t="s">
        <v>65</v>
      </c>
      <c r="N158" s="3" t="s">
        <v>65</v>
      </c>
      <c r="O158" s="3" t="s">
        <v>69</v>
      </c>
      <c r="P158" s="3" t="s">
        <v>69</v>
      </c>
      <c r="Q158" s="3" t="s">
        <v>95</v>
      </c>
      <c r="R158" s="3" t="s">
        <v>65</v>
      </c>
      <c r="S158" s="3" t="s">
        <v>65</v>
      </c>
      <c r="T158" s="3" t="s">
        <v>96</v>
      </c>
      <c r="U158" s="3" t="s">
        <v>81</v>
      </c>
      <c r="V158" s="3">
        <v>107</v>
      </c>
      <c r="W158" s="3" t="s">
        <v>72</v>
      </c>
      <c r="X158" s="3" t="s">
        <v>82</v>
      </c>
      <c r="Y15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29.488000000000003</v>
      </c>
      <c r="Z15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Row],[CO2-Reduktionspotenzial]]="gering",3.33,0)))*$T$4+((V158-100)*(10/35))*$V$4+IF(Tabelle14[[#This Row],[Betriebskosten]]="&lt;10.000",10,IF(Tabelle14[[#This Row],[Betriebskosten]]="10.000-100.000",6.66,IF(Tabelle14[[#This Row],[Betriebskosten]]="100.000-500.000",3.33,0)))*$X$4)*10,0)</f>
        <v>29</v>
      </c>
      <c r="AA158" s="17" t="s">
        <v>83</v>
      </c>
    </row>
    <row r="159" spans="1:27" ht="130.5" x14ac:dyDescent="0.35">
      <c r="A159" s="75">
        <v>154</v>
      </c>
      <c r="B159" s="20" t="s">
        <v>449</v>
      </c>
      <c r="C159" s="20" t="s">
        <v>450</v>
      </c>
      <c r="D159" s="50" t="s">
        <v>92</v>
      </c>
      <c r="E159" s="20" t="s">
        <v>451</v>
      </c>
      <c r="F159" s="21" t="s">
        <v>122</v>
      </c>
      <c r="G159" s="51" t="s">
        <v>64</v>
      </c>
      <c r="H159" s="3" t="s">
        <v>65</v>
      </c>
      <c r="I159" s="3" t="s">
        <v>65</v>
      </c>
      <c r="J159" s="5" t="s">
        <v>66</v>
      </c>
      <c r="K159" s="26" t="s">
        <v>67</v>
      </c>
      <c r="L159" s="26" t="s">
        <v>68</v>
      </c>
      <c r="M159" s="3" t="s">
        <v>65</v>
      </c>
      <c r="N159" s="3" t="s">
        <v>69</v>
      </c>
      <c r="O159" s="3" t="s">
        <v>69</v>
      </c>
      <c r="P159" s="3" t="s">
        <v>69</v>
      </c>
      <c r="Q159" s="3" t="s">
        <v>69</v>
      </c>
      <c r="R159" s="3" t="s">
        <v>65</v>
      </c>
      <c r="S159" s="3" t="s">
        <v>95</v>
      </c>
      <c r="T159" s="3" t="s">
        <v>119</v>
      </c>
      <c r="U159" s="3" t="s">
        <v>81</v>
      </c>
      <c r="V159" s="3">
        <v>115</v>
      </c>
      <c r="W159" s="3" t="s">
        <v>72</v>
      </c>
      <c r="X159" s="3" t="s">
        <v>72</v>
      </c>
      <c r="Y15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43.5</v>
      </c>
      <c r="Z15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Row],[CO2-Reduktionspotenzial]]="gering",3.33,0)))*$T$4+((V159-100)*(10/35))*$V$4+IF(Tabelle14[[#This Row],[Betriebskosten]]="&lt;10.000",10,IF(Tabelle14[[#This Row],[Betriebskosten]]="10.000-100.000",6.66,IF(Tabelle14[[#This Row],[Betriebskosten]]="100.000-500.000",3.33,0)))*$X$4)*10,0)</f>
        <v>44</v>
      </c>
      <c r="AA159" s="17" t="s">
        <v>83</v>
      </c>
    </row>
    <row r="160" spans="1:27" ht="116" x14ac:dyDescent="0.35">
      <c r="A160" s="75">
        <v>155</v>
      </c>
      <c r="B160" s="24" t="s">
        <v>452</v>
      </c>
      <c r="C160" s="20" t="s">
        <v>60</v>
      </c>
      <c r="D160" s="24" t="s">
        <v>92</v>
      </c>
      <c r="E160" s="24" t="s">
        <v>453</v>
      </c>
      <c r="F160" s="25" t="s">
        <v>63</v>
      </c>
      <c r="G160" s="39" t="s">
        <v>155</v>
      </c>
      <c r="H160" s="3" t="s">
        <v>65</v>
      </c>
      <c r="I160" s="3" t="s">
        <v>65</v>
      </c>
      <c r="J160" s="5" t="s">
        <v>66</v>
      </c>
      <c r="K160" s="26" t="s">
        <v>67</v>
      </c>
      <c r="L160" s="26" t="s">
        <v>102</v>
      </c>
      <c r="M160" s="3" t="s">
        <v>65</v>
      </c>
      <c r="N160" s="3" t="s">
        <v>69</v>
      </c>
      <c r="O160" s="3" t="s">
        <v>69</v>
      </c>
      <c r="P160" s="3" t="s">
        <v>65</v>
      </c>
      <c r="Q160" s="3" t="s">
        <v>65</v>
      </c>
      <c r="R160" s="3" t="s">
        <v>65</v>
      </c>
      <c r="S160" s="3" t="s">
        <v>65</v>
      </c>
      <c r="T160" s="3" t="s">
        <v>80</v>
      </c>
      <c r="U160" s="3" t="s">
        <v>88</v>
      </c>
      <c r="V160" s="3">
        <v>121</v>
      </c>
      <c r="W160" s="3" t="s">
        <v>72</v>
      </c>
      <c r="X160" s="3" t="s">
        <v>72</v>
      </c>
      <c r="Y16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63.815999999999995</v>
      </c>
      <c r="Z16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Row],[CO2-Reduktionspotenzial]]="gering",3.33,0)))*$T$4+((V160-100)*(10/35))*$V$4+IF(Tabelle14[[#This Row],[Betriebskosten]]="&lt;10.000",10,IF(Tabelle14[[#This Row],[Betriebskosten]]="10.000-100.000",6.66,IF(Tabelle14[[#This Row],[Betriebskosten]]="100.000-500.000",3.33,0)))*$X$4)*10,0)</f>
        <v>51</v>
      </c>
      <c r="AA160" s="17" t="s">
        <v>83</v>
      </c>
    </row>
    <row r="161" spans="1:27" ht="58" x14ac:dyDescent="0.35">
      <c r="A161" s="75">
        <v>156</v>
      </c>
      <c r="B161" s="20" t="s">
        <v>454</v>
      </c>
      <c r="C161" s="20" t="s">
        <v>60</v>
      </c>
      <c r="D161" s="24" t="s">
        <v>92</v>
      </c>
      <c r="E161" s="20" t="s">
        <v>455</v>
      </c>
      <c r="F161" s="52" t="s">
        <v>63</v>
      </c>
      <c r="G161" s="7" t="s">
        <v>155</v>
      </c>
      <c r="H161" s="3" t="s">
        <v>65</v>
      </c>
      <c r="I161" s="3" t="s">
        <v>65</v>
      </c>
      <c r="J161" s="5" t="s">
        <v>66</v>
      </c>
      <c r="K161" s="26" t="s">
        <v>68</v>
      </c>
      <c r="L161" s="26" t="s">
        <v>68</v>
      </c>
      <c r="M161" s="3" t="s">
        <v>65</v>
      </c>
      <c r="N161" s="3" t="s">
        <v>69</v>
      </c>
      <c r="O161" s="3" t="s">
        <v>65</v>
      </c>
      <c r="P161" s="3" t="s">
        <v>69</v>
      </c>
      <c r="Q161" s="3" t="s">
        <v>95</v>
      </c>
      <c r="R161" s="3" t="s">
        <v>65</v>
      </c>
      <c r="S161" s="3" t="s">
        <v>65</v>
      </c>
      <c r="T161" s="3" t="s">
        <v>70</v>
      </c>
      <c r="U161" s="3" t="s">
        <v>71</v>
      </c>
      <c r="V161" s="3">
        <v>134</v>
      </c>
      <c r="W161" s="3" t="s">
        <v>72</v>
      </c>
      <c r="X161" s="3" t="s">
        <v>82</v>
      </c>
      <c r="Y16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55.83</v>
      </c>
      <c r="Z16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Row],[CO2-Reduktionspotenzial]]="gering",3.33,0)))*$T$4+((V161-100)*(10/35))*$V$4+IF(Tabelle14[[#This Row],[Betriebskosten]]="&lt;10.000",10,IF(Tabelle14[[#This Row],[Betriebskosten]]="10.000-100.000",6.66,IF(Tabelle14[[#This Row],[Betriebskosten]]="100.000-500.000",3.33,0)))*$X$4)*10,0)</f>
        <v>31</v>
      </c>
      <c r="AA161" s="17" t="s">
        <v>83</v>
      </c>
    </row>
    <row r="162" spans="1:27" ht="58" x14ac:dyDescent="0.35">
      <c r="A162" s="75">
        <v>157</v>
      </c>
      <c r="B162" s="50" t="s">
        <v>456</v>
      </c>
      <c r="C162" s="20" t="s">
        <v>60</v>
      </c>
      <c r="D162" s="50" t="s">
        <v>92</v>
      </c>
      <c r="E162" s="50" t="s">
        <v>457</v>
      </c>
      <c r="F162" s="52" t="s">
        <v>63</v>
      </c>
      <c r="G162" s="40" t="s">
        <v>64</v>
      </c>
      <c r="H162" s="3" t="s">
        <v>65</v>
      </c>
      <c r="I162" s="3" t="s">
        <v>65</v>
      </c>
      <c r="J162" s="5" t="s">
        <v>66</v>
      </c>
      <c r="K162" s="26" t="s">
        <v>68</v>
      </c>
      <c r="L162" s="26" t="s">
        <v>68</v>
      </c>
      <c r="M162" s="3" t="s">
        <v>65</v>
      </c>
      <c r="N162" s="3" t="s">
        <v>69</v>
      </c>
      <c r="O162" s="3" t="s">
        <v>65</v>
      </c>
      <c r="P162" s="3" t="s">
        <v>69</v>
      </c>
      <c r="Q162" s="3" t="s">
        <v>95</v>
      </c>
      <c r="R162" s="3" t="s">
        <v>65</v>
      </c>
      <c r="S162" s="3" t="s">
        <v>65</v>
      </c>
      <c r="T162" s="3" t="s">
        <v>70</v>
      </c>
      <c r="U162" s="3" t="s">
        <v>71</v>
      </c>
      <c r="V162" s="3">
        <v>135</v>
      </c>
      <c r="W162" s="3" t="s">
        <v>82</v>
      </c>
      <c r="X162" s="3" t="s">
        <v>72</v>
      </c>
      <c r="Y16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57.5</v>
      </c>
      <c r="Z16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Row],[CO2-Reduktionspotenzial]]="gering",3.33,0)))*$T$4+((V162-100)*(10/35))*$V$4+IF(Tabelle14[[#This Row],[Betriebskosten]]="&lt;10.000",10,IF(Tabelle14[[#This Row],[Betriebskosten]]="10.000-100.000",6.66,IF(Tabelle14[[#This Row],[Betriebskosten]]="100.000-500.000",3.33,0)))*$X$4)*10,0)</f>
        <v>33</v>
      </c>
      <c r="AA162" s="17" t="s">
        <v>73</v>
      </c>
    </row>
    <row r="163" spans="1:27" ht="58" x14ac:dyDescent="0.35">
      <c r="A163" s="75">
        <v>158</v>
      </c>
      <c r="B163" s="50" t="s">
        <v>458</v>
      </c>
      <c r="C163" s="20" t="s">
        <v>143</v>
      </c>
      <c r="D163" s="50" t="s">
        <v>61</v>
      </c>
      <c r="E163" s="50" t="s">
        <v>459</v>
      </c>
      <c r="F163" s="52" t="s">
        <v>145</v>
      </c>
      <c r="G163" s="37" t="s">
        <v>64</v>
      </c>
      <c r="H163" s="3" t="s">
        <v>65</v>
      </c>
      <c r="I163" s="3" t="s">
        <v>65</v>
      </c>
      <c r="J163" s="5" t="s">
        <v>66</v>
      </c>
      <c r="K163" s="26" t="s">
        <v>68</v>
      </c>
      <c r="L163" s="26" t="s">
        <v>102</v>
      </c>
      <c r="M163" s="3" t="s">
        <v>65</v>
      </c>
      <c r="N163" s="3" t="s">
        <v>69</v>
      </c>
      <c r="O163" s="3" t="s">
        <v>69</v>
      </c>
      <c r="P163" s="3" t="s">
        <v>69</v>
      </c>
      <c r="Q163" s="3" t="s">
        <v>95</v>
      </c>
      <c r="R163" s="3" t="s">
        <v>65</v>
      </c>
      <c r="S163" s="3" t="s">
        <v>65</v>
      </c>
      <c r="T163" s="3" t="s">
        <v>70</v>
      </c>
      <c r="U163" s="3" t="s">
        <v>88</v>
      </c>
      <c r="V163" s="3">
        <v>128</v>
      </c>
      <c r="W163" s="3" t="s">
        <v>72</v>
      </c>
      <c r="X163" s="3" t="s">
        <v>72</v>
      </c>
      <c r="Y16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40</v>
      </c>
      <c r="Z16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Row],[CO2-Reduktionspotenzial]]="gering",3.33,0)))*$T$4+((V163-100)*(10/35))*$V$4+IF(Tabelle14[[#This Row],[Betriebskosten]]="&lt;10.000",10,IF(Tabelle14[[#This Row],[Betriebskosten]]="10.000-100.000",6.66,IF(Tabelle14[[#This Row],[Betriebskosten]]="100.000-500.000",3.33,0)))*$X$4)*10,0)</f>
        <v>28</v>
      </c>
      <c r="AA163" s="17" t="s">
        <v>73</v>
      </c>
    </row>
    <row r="164" spans="1:27" ht="101.5" x14ac:dyDescent="0.35">
      <c r="A164" s="75">
        <v>159</v>
      </c>
      <c r="B164" s="50" t="s">
        <v>460</v>
      </c>
      <c r="C164" s="20" t="s">
        <v>168</v>
      </c>
      <c r="D164" s="20" t="s">
        <v>161</v>
      </c>
      <c r="E164" s="50" t="s">
        <v>461</v>
      </c>
      <c r="F164" s="21" t="s">
        <v>122</v>
      </c>
      <c r="G164" s="56" t="s">
        <v>64</v>
      </c>
      <c r="H164" s="3" t="s">
        <v>65</v>
      </c>
      <c r="I164" s="3" t="s">
        <v>65</v>
      </c>
      <c r="J164" s="5" t="s">
        <v>66</v>
      </c>
      <c r="K164" s="3"/>
      <c r="L164" s="26" t="s">
        <v>68</v>
      </c>
      <c r="M164" s="3" t="s">
        <v>65</v>
      </c>
      <c r="N164" s="3" t="s">
        <v>65</v>
      </c>
      <c r="O164" s="3" t="s">
        <v>65</v>
      </c>
      <c r="P164" s="3" t="s">
        <v>65</v>
      </c>
      <c r="Q164" s="3" t="s">
        <v>65</v>
      </c>
      <c r="R164" s="3" t="s">
        <v>65</v>
      </c>
      <c r="S164" s="3" t="s">
        <v>69</v>
      </c>
      <c r="T164" s="3" t="s">
        <v>80</v>
      </c>
      <c r="U164" s="3" t="s">
        <v>88</v>
      </c>
      <c r="V164" s="3">
        <v>119</v>
      </c>
      <c r="W164" s="3" t="s">
        <v>72</v>
      </c>
      <c r="X164" s="3" t="s">
        <v>72</v>
      </c>
      <c r="Y16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68.816000000000003</v>
      </c>
      <c r="Z16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Row],[CO2-Reduktionspotenzial]]="gering",3.33,0)))*$T$4+((V164-100)*(10/35))*$V$4+IF(Tabelle14[[#This Row],[Betriebskosten]]="&lt;10.000",10,IF(Tabelle14[[#This Row],[Betriebskosten]]="10.000-100.000",6.66,IF(Tabelle14[[#This Row],[Betriebskosten]]="100.000-500.000",3.33,0)))*$X$4)*10,0)</f>
        <v>56</v>
      </c>
      <c r="AA164" s="17" t="s">
        <v>83</v>
      </c>
    </row>
    <row r="165" spans="1:27" ht="72.5" x14ac:dyDescent="0.35">
      <c r="A165" s="75">
        <v>160</v>
      </c>
      <c r="B165" s="50" t="s">
        <v>462</v>
      </c>
      <c r="C165" s="20" t="s">
        <v>168</v>
      </c>
      <c r="D165" s="50" t="s">
        <v>85</v>
      </c>
      <c r="E165" s="50" t="s">
        <v>463</v>
      </c>
      <c r="F165" s="21" t="s">
        <v>122</v>
      </c>
      <c r="G165" s="51" t="s">
        <v>155</v>
      </c>
      <c r="H165" s="3" t="s">
        <v>65</v>
      </c>
      <c r="I165" s="3" t="s">
        <v>65</v>
      </c>
      <c r="J165" s="5" t="s">
        <v>66</v>
      </c>
      <c r="K165" s="26" t="s">
        <v>67</v>
      </c>
      <c r="L165" s="26" t="s">
        <v>68</v>
      </c>
      <c r="M165" s="3" t="s">
        <v>65</v>
      </c>
      <c r="N165" s="3" t="s">
        <v>65</v>
      </c>
      <c r="O165" s="3" t="s">
        <v>69</v>
      </c>
      <c r="P165" s="3" t="s">
        <v>69</v>
      </c>
      <c r="Q165" s="3" t="s">
        <v>65</v>
      </c>
      <c r="R165" s="3" t="s">
        <v>65</v>
      </c>
      <c r="S165" s="3" t="s">
        <v>69</v>
      </c>
      <c r="T165" s="3" t="s">
        <v>119</v>
      </c>
      <c r="U165" s="3" t="s">
        <v>81</v>
      </c>
      <c r="V165" s="3">
        <v>116</v>
      </c>
      <c r="W165" s="3" t="s">
        <v>72</v>
      </c>
      <c r="X165" s="3" t="s">
        <v>72</v>
      </c>
      <c r="Y16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51</v>
      </c>
      <c r="Z16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Row],[CO2-Reduktionspotenzial]]="gering",3.33,0)))*$T$4+((V165-100)*(10/35))*$V$4+IF(Tabelle14[[#This Row],[Betriebskosten]]="&lt;10.000",10,IF(Tabelle14[[#This Row],[Betriebskosten]]="10.000-100.000",6.66,IF(Tabelle14[[#This Row],[Betriebskosten]]="100.000-500.000",3.33,0)))*$X$4)*10,0)</f>
        <v>51</v>
      </c>
      <c r="AA165" s="17" t="s">
        <v>83</v>
      </c>
    </row>
    <row r="166" spans="1:27" ht="43.5" x14ac:dyDescent="0.35">
      <c r="A166" s="75">
        <v>161</v>
      </c>
      <c r="B166" s="50" t="s">
        <v>464</v>
      </c>
      <c r="C166" s="20" t="s">
        <v>133</v>
      </c>
      <c r="D166" s="50" t="s">
        <v>92</v>
      </c>
      <c r="E166" s="20" t="s">
        <v>465</v>
      </c>
      <c r="F166" s="21" t="s">
        <v>185</v>
      </c>
      <c r="G166" s="51" t="s">
        <v>155</v>
      </c>
      <c r="H166" s="3" t="s">
        <v>65</v>
      </c>
      <c r="I166" s="3" t="s">
        <v>65</v>
      </c>
      <c r="J166" s="5" t="s">
        <v>66</v>
      </c>
      <c r="K166" s="3" t="s">
        <v>67</v>
      </c>
      <c r="L166" s="26" t="s">
        <v>68</v>
      </c>
      <c r="M166" s="3" t="s">
        <v>65</v>
      </c>
      <c r="N166" s="3" t="s">
        <v>69</v>
      </c>
      <c r="O166" s="3" t="s">
        <v>69</v>
      </c>
      <c r="P166" s="3" t="s">
        <v>69</v>
      </c>
      <c r="Q166" s="3" t="s">
        <v>65</v>
      </c>
      <c r="R166" s="3" t="s">
        <v>65</v>
      </c>
      <c r="S166" s="3" t="s">
        <v>69</v>
      </c>
      <c r="T166" s="3" t="s">
        <v>70</v>
      </c>
      <c r="U166" s="3" t="s">
        <v>71</v>
      </c>
      <c r="V166" s="3">
        <v>135</v>
      </c>
      <c r="W166" s="3" t="s">
        <v>72</v>
      </c>
      <c r="X166" s="3" t="s">
        <v>82</v>
      </c>
      <c r="Y16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43.33</v>
      </c>
      <c r="Z16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Row],[CO2-Reduktionspotenzial]]="gering",3.33,0)))*$T$4+((V166-100)*(10/35))*$V$4+IF(Tabelle14[[#This Row],[Betriebskosten]]="&lt;10.000",10,IF(Tabelle14[[#This Row],[Betriebskosten]]="10.000-100.000",6.66,IF(Tabelle14[[#This Row],[Betriebskosten]]="100.000-500.000",3.33,0)))*$X$4)*10,0)</f>
        <v>18</v>
      </c>
      <c r="AA166" s="17" t="s">
        <v>73</v>
      </c>
    </row>
    <row r="167" spans="1:27" ht="43.5" x14ac:dyDescent="0.35">
      <c r="A167" s="75">
        <v>162</v>
      </c>
      <c r="B167" s="50" t="s">
        <v>466</v>
      </c>
      <c r="C167" s="20" t="s">
        <v>133</v>
      </c>
      <c r="D167" s="50" t="s">
        <v>92</v>
      </c>
      <c r="E167" s="20" t="s">
        <v>467</v>
      </c>
      <c r="F167" s="21" t="s">
        <v>185</v>
      </c>
      <c r="G167" s="51" t="s">
        <v>64</v>
      </c>
      <c r="H167" s="3" t="s">
        <v>65</v>
      </c>
      <c r="I167" s="3" t="s">
        <v>65</v>
      </c>
      <c r="J167" s="5" t="s">
        <v>66</v>
      </c>
      <c r="K167" s="26" t="s">
        <v>68</v>
      </c>
      <c r="L167" s="26" t="s">
        <v>102</v>
      </c>
      <c r="M167" s="3" t="s">
        <v>65</v>
      </c>
      <c r="N167" s="3" t="s">
        <v>69</v>
      </c>
      <c r="O167" s="3" t="s">
        <v>69</v>
      </c>
      <c r="P167" s="3" t="s">
        <v>69</v>
      </c>
      <c r="Q167" s="3" t="s">
        <v>95</v>
      </c>
      <c r="R167" s="3" t="s">
        <v>65</v>
      </c>
      <c r="S167" s="3" t="s">
        <v>69</v>
      </c>
      <c r="T167" s="3" t="s">
        <v>70</v>
      </c>
      <c r="U167" s="3" t="s">
        <v>81</v>
      </c>
      <c r="V167" s="3">
        <v>116</v>
      </c>
      <c r="W167" s="3" t="s">
        <v>72</v>
      </c>
      <c r="X167" s="3" t="s">
        <v>82</v>
      </c>
      <c r="Y16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20.830000000000002</v>
      </c>
      <c r="Z16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Row],[CO2-Reduktionspotenzial]]="gering",3.33,0)))*$T$4+((V167-100)*(10/35))*$V$4+IF(Tabelle14[[#This Row],[Betriebskosten]]="&lt;10.000",10,IF(Tabelle14[[#This Row],[Betriebskosten]]="10.000-100.000",6.66,IF(Tabelle14[[#This Row],[Betriebskosten]]="100.000-500.000",3.33,0)))*$X$4)*10,0)</f>
        <v>21</v>
      </c>
      <c r="AA167" s="17" t="s">
        <v>73</v>
      </c>
    </row>
    <row r="168" spans="1:27" ht="58" x14ac:dyDescent="0.35">
      <c r="A168" s="75">
        <v>163</v>
      </c>
      <c r="B168" s="50" t="s">
        <v>468</v>
      </c>
      <c r="C168" s="20" t="s">
        <v>133</v>
      </c>
      <c r="D168" s="20" t="s">
        <v>161</v>
      </c>
      <c r="E168" s="50" t="s">
        <v>469</v>
      </c>
      <c r="F168" s="21" t="s">
        <v>122</v>
      </c>
      <c r="G168" s="51" t="s">
        <v>155</v>
      </c>
      <c r="H168" s="3" t="s">
        <v>65</v>
      </c>
      <c r="I168" s="3" t="s">
        <v>65</v>
      </c>
      <c r="J168" s="5" t="s">
        <v>66</v>
      </c>
      <c r="K168" s="26" t="s">
        <v>67</v>
      </c>
      <c r="L168" s="26" t="s">
        <v>68</v>
      </c>
      <c r="M168" s="3" t="s">
        <v>65</v>
      </c>
      <c r="N168" s="3" t="s">
        <v>69</v>
      </c>
      <c r="O168" s="3" t="s">
        <v>65</v>
      </c>
      <c r="P168" s="3" t="s">
        <v>69</v>
      </c>
      <c r="Q168" s="3" t="s">
        <v>95</v>
      </c>
      <c r="R168" s="3" t="s">
        <v>65</v>
      </c>
      <c r="S168" s="3" t="s">
        <v>65</v>
      </c>
      <c r="T168" s="3" t="s">
        <v>70</v>
      </c>
      <c r="U168" s="3" t="s">
        <v>88</v>
      </c>
      <c r="V168" s="3">
        <v>124</v>
      </c>
      <c r="W168" s="3" t="s">
        <v>82</v>
      </c>
      <c r="X168" s="3" t="s">
        <v>72</v>
      </c>
      <c r="Y16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45</v>
      </c>
      <c r="Z16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Row],[CO2-Reduktionspotenzial]]="gering",3.33,0)))*$T$4+((V168-100)*(10/35))*$V$4+IF(Tabelle14[[#This Row],[Betriebskosten]]="&lt;10.000",10,IF(Tabelle14[[#This Row],[Betriebskosten]]="10.000-100.000",6.66,IF(Tabelle14[[#This Row],[Betriebskosten]]="100.000-500.000",3.33,0)))*$X$4)*10,0)</f>
        <v>33</v>
      </c>
      <c r="AA168" s="17" t="s">
        <v>83</v>
      </c>
    </row>
    <row r="169" spans="1:27" ht="58" x14ac:dyDescent="0.35">
      <c r="A169" s="75">
        <v>164</v>
      </c>
      <c r="B169" s="50" t="s">
        <v>470</v>
      </c>
      <c r="C169" s="20" t="s">
        <v>133</v>
      </c>
      <c r="D169" s="20" t="s">
        <v>161</v>
      </c>
      <c r="E169" s="50" t="s">
        <v>471</v>
      </c>
      <c r="F169" s="21" t="s">
        <v>122</v>
      </c>
      <c r="G169" s="51" t="s">
        <v>472</v>
      </c>
      <c r="H169" s="3" t="s">
        <v>65</v>
      </c>
      <c r="I169" s="3" t="s">
        <v>65</v>
      </c>
      <c r="J169" s="5" t="s">
        <v>66</v>
      </c>
      <c r="K169" s="26" t="s">
        <v>102</v>
      </c>
      <c r="L169" s="26" t="s">
        <v>68</v>
      </c>
      <c r="M169" s="3" t="s">
        <v>65</v>
      </c>
      <c r="N169" s="3" t="s">
        <v>69</v>
      </c>
      <c r="O169" s="3" t="s">
        <v>69</v>
      </c>
      <c r="P169" s="3" t="s">
        <v>65</v>
      </c>
      <c r="Q169" s="3" t="s">
        <v>69</v>
      </c>
      <c r="R169" s="3" t="s">
        <v>65</v>
      </c>
      <c r="S169" s="3" t="s">
        <v>65</v>
      </c>
      <c r="T169" s="3" t="s">
        <v>70</v>
      </c>
      <c r="U169" s="3" t="s">
        <v>81</v>
      </c>
      <c r="V169" s="3">
        <v>117</v>
      </c>
      <c r="W169" s="3" t="s">
        <v>72</v>
      </c>
      <c r="X169" s="3" t="s">
        <v>72</v>
      </c>
      <c r="Y16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24</v>
      </c>
      <c r="Z16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Row],[CO2-Reduktionspotenzial]]="gering",3.33,0)))*$T$4+((V169-100)*(10/35))*$V$4+IF(Tabelle14[[#This Row],[Betriebskosten]]="&lt;10.000",10,IF(Tabelle14[[#This Row],[Betriebskosten]]="10.000-100.000",6.66,IF(Tabelle14[[#This Row],[Betriebskosten]]="100.000-500.000",3.33,0)))*$X$4)*10,0)</f>
        <v>24</v>
      </c>
      <c r="AA169" s="17" t="s">
        <v>73</v>
      </c>
    </row>
    <row r="170" spans="1:27" ht="58" x14ac:dyDescent="0.35">
      <c r="A170" s="75">
        <v>165</v>
      </c>
      <c r="B170" s="50" t="s">
        <v>473</v>
      </c>
      <c r="C170" s="20" t="s">
        <v>133</v>
      </c>
      <c r="D170" s="20" t="s">
        <v>161</v>
      </c>
      <c r="E170" s="50" t="s">
        <v>474</v>
      </c>
      <c r="F170" s="21" t="s">
        <v>182</v>
      </c>
      <c r="G170" s="51" t="s">
        <v>155</v>
      </c>
      <c r="H170" s="3" t="s">
        <v>65</v>
      </c>
      <c r="I170" s="3" t="s">
        <v>65</v>
      </c>
      <c r="J170" s="5" t="s">
        <v>66</v>
      </c>
      <c r="K170" s="26" t="s">
        <v>67</v>
      </c>
      <c r="L170" s="26" t="s">
        <v>102</v>
      </c>
      <c r="M170" s="3" t="s">
        <v>65</v>
      </c>
      <c r="N170" s="3" t="s">
        <v>69</v>
      </c>
      <c r="O170" s="3" t="s">
        <v>69</v>
      </c>
      <c r="P170" s="3" t="s">
        <v>69</v>
      </c>
      <c r="Q170" s="3" t="s">
        <v>65</v>
      </c>
      <c r="R170" s="3" t="s">
        <v>65</v>
      </c>
      <c r="S170" s="3" t="s">
        <v>65</v>
      </c>
      <c r="T170" s="3" t="s">
        <v>70</v>
      </c>
      <c r="U170" s="3" t="s">
        <v>88</v>
      </c>
      <c r="V170" s="3">
        <v>120</v>
      </c>
      <c r="W170" s="3" t="s">
        <v>72</v>
      </c>
      <c r="X170" s="3" t="s">
        <v>72</v>
      </c>
      <c r="Y17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42.5</v>
      </c>
      <c r="Z17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Row],[CO2-Reduktionspotenzial]]="gering",3.33,0)))*$T$4+((V170-100)*(10/35))*$V$4+IF(Tabelle14[[#This Row],[Betriebskosten]]="&lt;10.000",10,IF(Tabelle14[[#This Row],[Betriebskosten]]="10.000-100.000",6.66,IF(Tabelle14[[#This Row],[Betriebskosten]]="100.000-500.000",3.33,0)))*$X$4)*10,0)</f>
        <v>30</v>
      </c>
      <c r="AA170" s="17" t="s">
        <v>73</v>
      </c>
    </row>
    <row r="171" spans="1:27" ht="58" x14ac:dyDescent="0.35">
      <c r="A171" s="75">
        <v>166</v>
      </c>
      <c r="B171" s="50" t="s">
        <v>475</v>
      </c>
      <c r="C171" s="20" t="s">
        <v>133</v>
      </c>
      <c r="D171" s="20" t="s">
        <v>61</v>
      </c>
      <c r="E171" s="50" t="s">
        <v>476</v>
      </c>
      <c r="F171" s="21" t="s">
        <v>122</v>
      </c>
      <c r="G171" s="51" t="s">
        <v>64</v>
      </c>
      <c r="H171" s="3" t="s">
        <v>65</v>
      </c>
      <c r="I171" s="3" t="s">
        <v>65</v>
      </c>
      <c r="J171" s="5" t="s">
        <v>66</v>
      </c>
      <c r="K171" s="26" t="s">
        <v>67</v>
      </c>
      <c r="L171" s="26" t="s">
        <v>68</v>
      </c>
      <c r="M171" s="3" t="s">
        <v>65</v>
      </c>
      <c r="N171" s="3" t="s">
        <v>65</v>
      </c>
      <c r="O171" s="3" t="s">
        <v>69</v>
      </c>
      <c r="P171" s="3" t="s">
        <v>69</v>
      </c>
      <c r="Q171" s="3" t="s">
        <v>65</v>
      </c>
      <c r="R171" s="3" t="s">
        <v>65</v>
      </c>
      <c r="S171" s="3" t="s">
        <v>65</v>
      </c>
      <c r="T171" s="3" t="s">
        <v>70</v>
      </c>
      <c r="U171" s="3" t="s">
        <v>88</v>
      </c>
      <c r="V171" s="3">
        <v>121</v>
      </c>
      <c r="W171" s="3" t="s">
        <v>72</v>
      </c>
      <c r="X171" s="3" t="s">
        <v>82</v>
      </c>
      <c r="Y17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40.83</v>
      </c>
      <c r="Z17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Row],[CO2-Reduktionspotenzial]]="gering",3.33,0)))*$T$4+((V171-100)*(10/35))*$V$4+IF(Tabelle14[[#This Row],[Betriebskosten]]="&lt;10.000",10,IF(Tabelle14[[#This Row],[Betriebskosten]]="10.000-100.000",6.66,IF(Tabelle14[[#This Row],[Betriebskosten]]="100.000-500.000",3.33,0)))*$X$4)*10,0)</f>
        <v>28</v>
      </c>
      <c r="AA171" s="17" t="s">
        <v>73</v>
      </c>
    </row>
    <row r="172" spans="1:27" ht="29" x14ac:dyDescent="0.35">
      <c r="A172" s="75">
        <v>167</v>
      </c>
      <c r="B172" s="50" t="s">
        <v>477</v>
      </c>
      <c r="C172" s="20" t="s">
        <v>133</v>
      </c>
      <c r="D172" s="20" t="s">
        <v>161</v>
      </c>
      <c r="E172" s="50" t="s">
        <v>478</v>
      </c>
      <c r="F172" s="21" t="s">
        <v>274</v>
      </c>
      <c r="G172" s="51" t="s">
        <v>271</v>
      </c>
      <c r="H172" s="3" t="s">
        <v>65</v>
      </c>
      <c r="I172" s="3" t="s">
        <v>65</v>
      </c>
      <c r="J172" s="5" t="s">
        <v>66</v>
      </c>
      <c r="K172" s="26" t="s">
        <v>67</v>
      </c>
      <c r="L172" s="26" t="s">
        <v>68</v>
      </c>
      <c r="M172" s="3" t="s">
        <v>65</v>
      </c>
      <c r="N172" s="3" t="s">
        <v>65</v>
      </c>
      <c r="O172" s="3" t="s">
        <v>65</v>
      </c>
      <c r="P172" s="3" t="s">
        <v>65</v>
      </c>
      <c r="Q172" s="3" t="s">
        <v>65</v>
      </c>
      <c r="R172" s="3" t="s">
        <v>65</v>
      </c>
      <c r="S172" s="3" t="s">
        <v>69</v>
      </c>
      <c r="T172" s="3" t="s">
        <v>70</v>
      </c>
      <c r="U172" s="3" t="s">
        <v>81</v>
      </c>
      <c r="V172" s="3">
        <v>112</v>
      </c>
      <c r="W172" s="3" t="s">
        <v>72</v>
      </c>
      <c r="X172" s="3" t="s">
        <v>82</v>
      </c>
      <c r="Y17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37.33</v>
      </c>
      <c r="Z17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Row],[CO2-Reduktionspotenzial]]="gering",3.33,0)))*$T$4+((V172-100)*(10/35))*$V$4+IF(Tabelle14[[#This Row],[Betriebskosten]]="&lt;10.000",10,IF(Tabelle14[[#This Row],[Betriebskosten]]="10.000-100.000",6.66,IF(Tabelle14[[#This Row],[Betriebskosten]]="100.000-500.000",3.33,0)))*$X$4)*10,0)</f>
        <v>37</v>
      </c>
      <c r="AA172" s="17" t="s">
        <v>73</v>
      </c>
    </row>
    <row r="173" spans="1:27" ht="58" x14ac:dyDescent="0.35">
      <c r="A173" s="75">
        <v>168</v>
      </c>
      <c r="B173" s="50" t="s">
        <v>479</v>
      </c>
      <c r="C173" s="20" t="s">
        <v>143</v>
      </c>
      <c r="D173" s="50" t="s">
        <v>92</v>
      </c>
      <c r="E173" s="20" t="s">
        <v>480</v>
      </c>
      <c r="F173" s="21" t="s">
        <v>122</v>
      </c>
      <c r="G173" s="46" t="s">
        <v>155</v>
      </c>
      <c r="H173" s="3" t="s">
        <v>65</v>
      </c>
      <c r="I173" s="3" t="s">
        <v>65</v>
      </c>
      <c r="J173" s="5" t="s">
        <v>66</v>
      </c>
      <c r="K173" s="26" t="s">
        <v>67</v>
      </c>
      <c r="L173" s="26" t="s">
        <v>68</v>
      </c>
      <c r="M173" s="3" t="s">
        <v>65</v>
      </c>
      <c r="N173" s="3" t="s">
        <v>65</v>
      </c>
      <c r="O173" s="3" t="s">
        <v>69</v>
      </c>
      <c r="P173" s="3" t="s">
        <v>69</v>
      </c>
      <c r="Q173" s="3" t="s">
        <v>95</v>
      </c>
      <c r="R173" s="3" t="s">
        <v>65</v>
      </c>
      <c r="S173" s="3" t="s">
        <v>65</v>
      </c>
      <c r="T173" s="3" t="s">
        <v>80</v>
      </c>
      <c r="U173" s="3" t="s">
        <v>88</v>
      </c>
      <c r="V173" s="3">
        <v>120</v>
      </c>
      <c r="W173" s="3" t="s">
        <v>72</v>
      </c>
      <c r="X173" s="3" t="s">
        <v>72</v>
      </c>
      <c r="Y17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57.316000000000003</v>
      </c>
      <c r="Z17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Row],[CO2-Reduktionspotenzial]]="gering",3.33,0)))*$T$4+((V173-100)*(10/35))*$V$4+IF(Tabelle14[[#This Row],[Betriebskosten]]="&lt;10.000",10,IF(Tabelle14[[#This Row],[Betriebskosten]]="10.000-100.000",6.66,IF(Tabelle14[[#This Row],[Betriebskosten]]="100.000-500.000",3.33,0)))*$X$4)*10,0)</f>
        <v>45</v>
      </c>
      <c r="AA173" s="17" t="s">
        <v>73</v>
      </c>
    </row>
    <row r="174" spans="1:27" ht="72.5" x14ac:dyDescent="0.35">
      <c r="A174" s="75">
        <v>169</v>
      </c>
      <c r="B174" s="50" t="s">
        <v>481</v>
      </c>
      <c r="C174" s="20" t="s">
        <v>143</v>
      </c>
      <c r="D174" s="50" t="s">
        <v>92</v>
      </c>
      <c r="E174" s="20" t="s">
        <v>482</v>
      </c>
      <c r="F174" s="21" t="s">
        <v>145</v>
      </c>
      <c r="G174" s="37" t="s">
        <v>64</v>
      </c>
      <c r="H174" s="3" t="s">
        <v>65</v>
      </c>
      <c r="I174" s="3" t="s">
        <v>65</v>
      </c>
      <c r="J174" s="5" t="s">
        <v>66</v>
      </c>
      <c r="K174" s="32" t="s">
        <v>67</v>
      </c>
      <c r="L174" s="26" t="s">
        <v>68</v>
      </c>
      <c r="M174" s="3" t="s">
        <v>65</v>
      </c>
      <c r="N174" s="3" t="s">
        <v>69</v>
      </c>
      <c r="O174" s="3" t="s">
        <v>69</v>
      </c>
      <c r="P174" s="3" t="s">
        <v>69</v>
      </c>
      <c r="Q174" s="3" t="s">
        <v>95</v>
      </c>
      <c r="R174" s="3" t="s">
        <v>65</v>
      </c>
      <c r="S174" s="3" t="s">
        <v>69</v>
      </c>
      <c r="T174" s="3" t="s">
        <v>70</v>
      </c>
      <c r="U174" s="3" t="s">
        <v>71</v>
      </c>
      <c r="V174" s="3">
        <v>136</v>
      </c>
      <c r="W174" s="3" t="s">
        <v>72</v>
      </c>
      <c r="X174" s="3" t="s">
        <v>82</v>
      </c>
      <c r="Y17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40.83</v>
      </c>
      <c r="Z17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Row],[CO2-Reduktionspotenzial]]="gering",3.33,0)))*$T$4+((V174-100)*(10/35))*$V$4+IF(Tabelle14[[#This Row],[Betriebskosten]]="&lt;10.000",10,IF(Tabelle14[[#This Row],[Betriebskosten]]="10.000-100.000",6.66,IF(Tabelle14[[#This Row],[Betriebskosten]]="100.000-500.000",3.33,0)))*$X$4)*10,0)</f>
        <v>16</v>
      </c>
      <c r="AA174" s="17" t="s">
        <v>73</v>
      </c>
    </row>
    <row r="175" spans="1:27" ht="58" x14ac:dyDescent="0.35">
      <c r="A175" s="75">
        <v>170</v>
      </c>
      <c r="B175" s="50" t="s">
        <v>483</v>
      </c>
      <c r="C175" s="20" t="s">
        <v>133</v>
      </c>
      <c r="D175" s="50" t="s">
        <v>61</v>
      </c>
      <c r="E175" s="50" t="s">
        <v>484</v>
      </c>
      <c r="F175" s="52" t="s">
        <v>485</v>
      </c>
      <c r="G175" s="37" t="s">
        <v>155</v>
      </c>
      <c r="H175" s="3" t="s">
        <v>65</v>
      </c>
      <c r="I175" s="3" t="s">
        <v>65</v>
      </c>
      <c r="J175" s="5" t="s">
        <v>66</v>
      </c>
      <c r="K175" s="3" t="s">
        <v>67</v>
      </c>
      <c r="L175" s="26" t="s">
        <v>68</v>
      </c>
      <c r="M175" s="3" t="s">
        <v>65</v>
      </c>
      <c r="N175" s="3" t="s">
        <v>65</v>
      </c>
      <c r="O175" s="3" t="s">
        <v>69</v>
      </c>
      <c r="P175" s="3" t="s">
        <v>69</v>
      </c>
      <c r="Q175" s="3" t="s">
        <v>65</v>
      </c>
      <c r="R175" s="3" t="s">
        <v>65</v>
      </c>
      <c r="S175" s="3" t="s">
        <v>69</v>
      </c>
      <c r="T175" s="3" t="s">
        <v>80</v>
      </c>
      <c r="U175" s="3" t="s">
        <v>88</v>
      </c>
      <c r="V175" s="3">
        <v>119</v>
      </c>
      <c r="W175" s="3" t="s">
        <v>72</v>
      </c>
      <c r="X175" s="3" t="s">
        <v>72</v>
      </c>
      <c r="Y17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54.816000000000003</v>
      </c>
      <c r="Z17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Row],[CO2-Reduktionspotenzial]]="gering",3.33,0)))*$T$4+((V175-100)*(10/35))*$V$4+IF(Tabelle14[[#This Row],[Betriebskosten]]="&lt;10.000",10,IF(Tabelle14[[#This Row],[Betriebskosten]]="10.000-100.000",6.66,IF(Tabelle14[[#This Row],[Betriebskosten]]="100.000-500.000",3.33,0)))*$X$4)*10,0)</f>
        <v>42</v>
      </c>
      <c r="AA175" s="17" t="s">
        <v>73</v>
      </c>
    </row>
    <row r="176" spans="1:27" ht="72.5" x14ac:dyDescent="0.35">
      <c r="A176" s="75">
        <v>171</v>
      </c>
      <c r="B176" s="50" t="s">
        <v>486</v>
      </c>
      <c r="C176" s="20" t="s">
        <v>39</v>
      </c>
      <c r="D176" s="20" t="s">
        <v>61</v>
      </c>
      <c r="E176" s="50" t="s">
        <v>487</v>
      </c>
      <c r="F176" s="21" t="s">
        <v>182</v>
      </c>
      <c r="G176" s="56" t="s">
        <v>155</v>
      </c>
      <c r="H176" s="3" t="s">
        <v>65</v>
      </c>
      <c r="I176" s="3" t="s">
        <v>65</v>
      </c>
      <c r="J176" s="5" t="s">
        <v>66</v>
      </c>
      <c r="K176" s="3" t="s">
        <v>67</v>
      </c>
      <c r="L176" s="26" t="s">
        <v>68</v>
      </c>
      <c r="M176" s="3" t="s">
        <v>65</v>
      </c>
      <c r="N176" s="3" t="s">
        <v>69</v>
      </c>
      <c r="O176" s="3" t="s">
        <v>69</v>
      </c>
      <c r="P176" s="3" t="s">
        <v>69</v>
      </c>
      <c r="Q176" s="3" t="s">
        <v>65</v>
      </c>
      <c r="R176" s="3" t="s">
        <v>65</v>
      </c>
      <c r="S176" s="3" t="s">
        <v>65</v>
      </c>
      <c r="T176" s="3" t="s">
        <v>70</v>
      </c>
      <c r="U176" s="3" t="s">
        <v>88</v>
      </c>
      <c r="V176" s="3">
        <v>127</v>
      </c>
      <c r="W176" s="3" t="s">
        <v>72</v>
      </c>
      <c r="X176" s="3" t="s">
        <v>72</v>
      </c>
      <c r="Y17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37.5</v>
      </c>
      <c r="Z17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Row],[CO2-Reduktionspotenzial]]="gering",3.33,0)))*$T$4+((V176-100)*(10/35))*$V$4+IF(Tabelle14[[#This Row],[Betriebskosten]]="&lt;10.000",10,IF(Tabelle14[[#This Row],[Betriebskosten]]="10.000-100.000",6.66,IF(Tabelle14[[#This Row],[Betriebskosten]]="100.000-500.000",3.33,0)))*$X$4)*10,0)</f>
        <v>25</v>
      </c>
      <c r="AA176" s="17" t="s">
        <v>73</v>
      </c>
    </row>
    <row r="177" spans="1:27" ht="72.5" x14ac:dyDescent="0.35">
      <c r="A177" s="75">
        <v>172</v>
      </c>
      <c r="B177" s="50" t="s">
        <v>488</v>
      </c>
      <c r="C177" s="20" t="s">
        <v>39</v>
      </c>
      <c r="D177" s="20" t="s">
        <v>161</v>
      </c>
      <c r="E177" s="50" t="s">
        <v>489</v>
      </c>
      <c r="F177" s="21" t="s">
        <v>182</v>
      </c>
      <c r="G177" s="51" t="s">
        <v>64</v>
      </c>
      <c r="H177" s="3" t="s">
        <v>65</v>
      </c>
      <c r="I177" s="3" t="s">
        <v>65</v>
      </c>
      <c r="J177" s="5" t="s">
        <v>66</v>
      </c>
      <c r="K177" s="3" t="s">
        <v>67</v>
      </c>
      <c r="L177" s="26" t="s">
        <v>68</v>
      </c>
      <c r="M177" s="3" t="s">
        <v>65</v>
      </c>
      <c r="N177" s="3" t="s">
        <v>69</v>
      </c>
      <c r="O177" s="3" t="s">
        <v>69</v>
      </c>
      <c r="P177" s="3" t="s">
        <v>69</v>
      </c>
      <c r="Q177" s="3" t="s">
        <v>95</v>
      </c>
      <c r="R177" s="3" t="s">
        <v>65</v>
      </c>
      <c r="S177" s="3" t="s">
        <v>95</v>
      </c>
      <c r="T177" s="3" t="s">
        <v>70</v>
      </c>
      <c r="U177" s="3" t="s">
        <v>88</v>
      </c>
      <c r="V177" s="3">
        <v>128</v>
      </c>
      <c r="W177" s="3" t="s">
        <v>72</v>
      </c>
      <c r="X177" s="3" t="s">
        <v>72</v>
      </c>
      <c r="Y17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32.5</v>
      </c>
      <c r="Z17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Row],[CO2-Reduktionspotenzial]]="gering",3.33,0)))*$T$4+((V177-100)*(10/35))*$V$4+IF(Tabelle14[[#This Row],[Betriebskosten]]="&lt;10.000",10,IF(Tabelle14[[#This Row],[Betriebskosten]]="10.000-100.000",6.66,IF(Tabelle14[[#This Row],[Betriebskosten]]="100.000-500.000",3.33,0)))*$X$4)*10,0)</f>
        <v>20</v>
      </c>
      <c r="AA177" s="17" t="s">
        <v>73</v>
      </c>
    </row>
    <row r="178" spans="1:27" ht="29" x14ac:dyDescent="0.35">
      <c r="A178" s="75">
        <v>173</v>
      </c>
      <c r="B178" s="50" t="s">
        <v>490</v>
      </c>
      <c r="C178" s="20" t="s">
        <v>39</v>
      </c>
      <c r="D178" s="50" t="s">
        <v>85</v>
      </c>
      <c r="E178" s="50" t="s">
        <v>491</v>
      </c>
      <c r="F178" s="21" t="s">
        <v>122</v>
      </c>
      <c r="G178" s="51" t="s">
        <v>64</v>
      </c>
      <c r="H178" s="3" t="s">
        <v>65</v>
      </c>
      <c r="I178" s="3" t="s">
        <v>65</v>
      </c>
      <c r="J178" s="5" t="s">
        <v>66</v>
      </c>
      <c r="K178" s="3" t="s">
        <v>67</v>
      </c>
      <c r="L178" s="26" t="s">
        <v>68</v>
      </c>
      <c r="M178" s="3" t="s">
        <v>65</v>
      </c>
      <c r="N178" s="3" t="s">
        <v>69</v>
      </c>
      <c r="O178" s="3" t="s">
        <v>69</v>
      </c>
      <c r="P178" s="3" t="s">
        <v>65</v>
      </c>
      <c r="Q178" s="3" t="s">
        <v>95</v>
      </c>
      <c r="R178" s="3" t="s">
        <v>65</v>
      </c>
      <c r="S178" s="3" t="s">
        <v>65</v>
      </c>
      <c r="T178" s="3" t="s">
        <v>80</v>
      </c>
      <c r="U178" s="3" t="s">
        <v>81</v>
      </c>
      <c r="V178" s="3">
        <v>110</v>
      </c>
      <c r="W178" s="3" t="s">
        <v>72</v>
      </c>
      <c r="X178" s="3" t="s">
        <v>72</v>
      </c>
      <c r="Y17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43.815999999999995</v>
      </c>
      <c r="Z17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Row],[CO2-Reduktionspotenzial]]="gering",3.33,0)))*$T$4+((V178-100)*(10/35))*$V$4+IF(Tabelle14[[#This Row],[Betriebskosten]]="&lt;10.000",10,IF(Tabelle14[[#This Row],[Betriebskosten]]="10.000-100.000",6.66,IF(Tabelle14[[#This Row],[Betriebskosten]]="100.000-500.000",3.33,0)))*$X$4)*10,0)</f>
        <v>44</v>
      </c>
      <c r="AA178" s="17" t="s">
        <v>73</v>
      </c>
    </row>
    <row r="179" spans="1:27" ht="29" x14ac:dyDescent="0.35">
      <c r="A179" s="75">
        <v>174</v>
      </c>
      <c r="B179" s="50" t="s">
        <v>492</v>
      </c>
      <c r="C179" s="20" t="s">
        <v>493</v>
      </c>
      <c r="D179" s="50" t="s">
        <v>92</v>
      </c>
      <c r="E179" s="20" t="s">
        <v>494</v>
      </c>
      <c r="F179" s="21" t="s">
        <v>266</v>
      </c>
      <c r="G179" s="46" t="s">
        <v>87</v>
      </c>
      <c r="H179" s="3" t="s">
        <v>65</v>
      </c>
      <c r="I179" s="3" t="s">
        <v>65</v>
      </c>
      <c r="J179" s="5" t="s">
        <v>66</v>
      </c>
      <c r="K179" s="3" t="s">
        <v>67</v>
      </c>
      <c r="L179" s="26" t="s">
        <v>67</v>
      </c>
      <c r="M179" s="3" t="s">
        <v>65</v>
      </c>
      <c r="N179" s="3" t="s">
        <v>65</v>
      </c>
      <c r="O179" s="3" t="s">
        <v>69</v>
      </c>
      <c r="P179" s="3" t="s">
        <v>65</v>
      </c>
      <c r="Q179" s="3" t="s">
        <v>95</v>
      </c>
      <c r="R179" s="3" t="s">
        <v>65</v>
      </c>
      <c r="S179" s="3" t="s">
        <v>69</v>
      </c>
      <c r="T179" s="3" t="s">
        <v>80</v>
      </c>
      <c r="U179" s="3" t="s">
        <v>81</v>
      </c>
      <c r="V179" s="3">
        <v>116</v>
      </c>
      <c r="W179" s="3" t="s">
        <v>72</v>
      </c>
      <c r="X179" s="3" t="s">
        <v>72</v>
      </c>
      <c r="Y17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38.815999999999995</v>
      </c>
      <c r="Z17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Row],[CO2-Reduktionspotenzial]]="gering",3.33,0)))*$T$4+((V179-100)*(10/35))*$V$4+IF(Tabelle14[[#This Row],[Betriebskosten]]="&lt;10.000",10,IF(Tabelle14[[#This Row],[Betriebskosten]]="10.000-100.000",6.66,IF(Tabelle14[[#This Row],[Betriebskosten]]="100.000-500.000",3.33,0)))*$X$4)*10,0)</f>
        <v>39</v>
      </c>
      <c r="AA179" s="17" t="s">
        <v>83</v>
      </c>
    </row>
    <row r="180" spans="1:27" ht="43.5" x14ac:dyDescent="0.35">
      <c r="A180" s="75">
        <v>175</v>
      </c>
      <c r="B180" s="50" t="s">
        <v>495</v>
      </c>
      <c r="C180" s="20" t="s">
        <v>493</v>
      </c>
      <c r="D180" s="50" t="s">
        <v>92</v>
      </c>
      <c r="E180" s="20" t="s">
        <v>496</v>
      </c>
      <c r="F180" s="21" t="s">
        <v>78</v>
      </c>
      <c r="G180" s="37" t="s">
        <v>79</v>
      </c>
      <c r="H180" s="3" t="s">
        <v>65</v>
      </c>
      <c r="I180" s="3" t="s">
        <v>65</v>
      </c>
      <c r="J180" s="5" t="s">
        <v>66</v>
      </c>
      <c r="K180" s="3" t="s">
        <v>67</v>
      </c>
      <c r="L180" s="26" t="s">
        <v>68</v>
      </c>
      <c r="M180" s="3" t="s">
        <v>65</v>
      </c>
      <c r="N180" s="3" t="s">
        <v>69</v>
      </c>
      <c r="O180" s="3" t="s">
        <v>69</v>
      </c>
      <c r="P180" s="3" t="s">
        <v>69</v>
      </c>
      <c r="Q180" s="3" t="s">
        <v>69</v>
      </c>
      <c r="R180" s="3" t="s">
        <v>65</v>
      </c>
      <c r="S180" s="3" t="s">
        <v>69</v>
      </c>
      <c r="T180" s="3" t="s">
        <v>96</v>
      </c>
      <c r="U180" s="3" t="s">
        <v>81</v>
      </c>
      <c r="V180" s="3">
        <v>110</v>
      </c>
      <c r="W180" s="3" t="s">
        <v>72</v>
      </c>
      <c r="X180" s="3" t="s">
        <v>72</v>
      </c>
      <c r="Y18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23.658000000000001</v>
      </c>
      <c r="Z18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Row],[CO2-Reduktionspotenzial]]="gering",3.33,0)))*$T$4+((V180-100)*(10/35))*$V$4+IF(Tabelle14[[#This Row],[Betriebskosten]]="&lt;10.000",10,IF(Tabelle14[[#This Row],[Betriebskosten]]="10.000-100.000",6.66,IF(Tabelle14[[#This Row],[Betriebskosten]]="100.000-500.000",3.33,0)))*$X$4)*10,0)</f>
        <v>24</v>
      </c>
      <c r="AA180" s="17" t="s">
        <v>83</v>
      </c>
    </row>
    <row r="181" spans="1:27" ht="87" x14ac:dyDescent="0.35">
      <c r="A181" s="75">
        <v>176</v>
      </c>
      <c r="B181" s="50" t="s">
        <v>497</v>
      </c>
      <c r="C181" s="20" t="s">
        <v>39</v>
      </c>
      <c r="D181" s="50" t="s">
        <v>92</v>
      </c>
      <c r="E181" s="50" t="s">
        <v>498</v>
      </c>
      <c r="F181" s="21" t="s">
        <v>182</v>
      </c>
      <c r="G181" s="56" t="s">
        <v>64</v>
      </c>
      <c r="H181" s="3" t="s">
        <v>65</v>
      </c>
      <c r="I181" s="3" t="s">
        <v>65</v>
      </c>
      <c r="J181" s="5" t="s">
        <v>66</v>
      </c>
      <c r="K181" s="26" t="s">
        <v>67</v>
      </c>
      <c r="L181" s="26" t="s">
        <v>67</v>
      </c>
      <c r="M181" s="3" t="s">
        <v>65</v>
      </c>
      <c r="N181" s="3" t="s">
        <v>69</v>
      </c>
      <c r="O181" s="3" t="s">
        <v>69</v>
      </c>
      <c r="P181" s="3" t="s">
        <v>69</v>
      </c>
      <c r="Q181" s="3" t="s">
        <v>95</v>
      </c>
      <c r="R181" s="3" t="s">
        <v>65</v>
      </c>
      <c r="S181" s="3" t="s">
        <v>65</v>
      </c>
      <c r="T181" s="3" t="s">
        <v>70</v>
      </c>
      <c r="U181" s="3" t="s">
        <v>88</v>
      </c>
      <c r="V181" s="3">
        <v>125</v>
      </c>
      <c r="W181" s="3" t="s">
        <v>72</v>
      </c>
      <c r="X181" s="3" t="s">
        <v>72</v>
      </c>
      <c r="Y18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30</v>
      </c>
      <c r="Z18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Row],[CO2-Reduktionspotenzial]]="gering",3.33,0)))*$T$4+((V181-100)*(10/35))*$V$4+IF(Tabelle14[[#This Row],[Betriebskosten]]="&lt;10.000",10,IF(Tabelle14[[#This Row],[Betriebskosten]]="10.000-100.000",6.66,IF(Tabelle14[[#This Row],[Betriebskosten]]="100.000-500.000",3.33,0)))*$X$4)*10,0)</f>
        <v>18</v>
      </c>
      <c r="AA181" s="17" t="s">
        <v>73</v>
      </c>
    </row>
    <row r="182" spans="1:27" ht="29" x14ac:dyDescent="0.35">
      <c r="A182" s="75">
        <v>177</v>
      </c>
      <c r="B182" s="50" t="s">
        <v>499</v>
      </c>
      <c r="C182" s="20" t="s">
        <v>493</v>
      </c>
      <c r="D182" s="20" t="s">
        <v>61</v>
      </c>
      <c r="E182" s="50" t="s">
        <v>500</v>
      </c>
      <c r="F182" s="52" t="s">
        <v>136</v>
      </c>
      <c r="G182" s="51" t="s">
        <v>87</v>
      </c>
      <c r="H182" s="3" t="s">
        <v>65</v>
      </c>
      <c r="I182" s="3" t="s">
        <v>65</v>
      </c>
      <c r="J182" s="5" t="s">
        <v>66</v>
      </c>
      <c r="K182" s="26" t="s">
        <v>68</v>
      </c>
      <c r="L182" s="26" t="s">
        <v>68</v>
      </c>
      <c r="M182" s="3" t="s">
        <v>65</v>
      </c>
      <c r="N182" s="3" t="s">
        <v>65</v>
      </c>
      <c r="O182" s="3" t="s">
        <v>69</v>
      </c>
      <c r="P182" s="3" t="s">
        <v>65</v>
      </c>
      <c r="Q182" s="3" t="s">
        <v>95</v>
      </c>
      <c r="R182" s="3" t="s">
        <v>65</v>
      </c>
      <c r="S182" s="3" t="s">
        <v>69</v>
      </c>
      <c r="T182" s="3" t="s">
        <v>80</v>
      </c>
      <c r="U182" s="3" t="s">
        <v>81</v>
      </c>
      <c r="V182" s="3">
        <v>114</v>
      </c>
      <c r="W182" s="3" t="s">
        <v>72</v>
      </c>
      <c r="X182" s="3" t="s">
        <v>72</v>
      </c>
      <c r="Y182"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43.815999999999995</v>
      </c>
      <c r="Z182"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Row],[CO2-Reduktionspotenzial]]="gering",3.33,0)))*$T$4+((V182-100)*(10/35))*$V$4+IF(Tabelle14[[#This Row],[Betriebskosten]]="&lt;10.000",10,IF(Tabelle14[[#This Row],[Betriebskosten]]="10.000-100.000",6.66,IF(Tabelle14[[#This Row],[Betriebskosten]]="100.000-500.000",3.33,0)))*$X$4)*10,0)</f>
        <v>44</v>
      </c>
      <c r="AA182" s="17" t="s">
        <v>83</v>
      </c>
    </row>
    <row r="183" spans="1:27" ht="43.5" x14ac:dyDescent="0.35">
      <c r="A183" s="75">
        <v>178</v>
      </c>
      <c r="B183" s="50" t="s">
        <v>501</v>
      </c>
      <c r="C183" s="20" t="s">
        <v>493</v>
      </c>
      <c r="D183" s="50" t="s">
        <v>61</v>
      </c>
      <c r="E183" s="50" t="s">
        <v>502</v>
      </c>
      <c r="F183" s="52" t="s">
        <v>78</v>
      </c>
      <c r="G183" s="51" t="s">
        <v>79</v>
      </c>
      <c r="H183" s="3" t="s">
        <v>65</v>
      </c>
      <c r="I183" s="3" t="s">
        <v>65</v>
      </c>
      <c r="J183" s="5" t="s">
        <v>66</v>
      </c>
      <c r="K183" s="26" t="s">
        <v>67</v>
      </c>
      <c r="L183" s="26" t="s">
        <v>67</v>
      </c>
      <c r="M183" s="3" t="s">
        <v>65</v>
      </c>
      <c r="N183" s="3" t="s">
        <v>65</v>
      </c>
      <c r="O183" s="3" t="s">
        <v>69</v>
      </c>
      <c r="P183" s="3" t="s">
        <v>65</v>
      </c>
      <c r="Q183" s="3" t="s">
        <v>95</v>
      </c>
      <c r="R183" s="3" t="s">
        <v>65</v>
      </c>
      <c r="S183" s="3" t="s">
        <v>69</v>
      </c>
      <c r="T183" s="3" t="s">
        <v>96</v>
      </c>
      <c r="U183" s="3" t="s">
        <v>81</v>
      </c>
      <c r="V183" s="3">
        <v>113</v>
      </c>
      <c r="W183" s="3" t="s">
        <v>72</v>
      </c>
      <c r="X183" s="3" t="s">
        <v>72</v>
      </c>
      <c r="Y183"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30.158000000000001</v>
      </c>
      <c r="Z183"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Row],[CO2-Reduktionspotenzial]]="gering",3.33,0)))*$T$4+((V183-100)*(10/35))*$V$4+IF(Tabelle14[[#This Row],[Betriebskosten]]="&lt;10.000",10,IF(Tabelle14[[#This Row],[Betriebskosten]]="10.000-100.000",6.66,IF(Tabelle14[[#This Row],[Betriebskosten]]="100.000-500.000",3.33,0)))*$X$4)*10,0)</f>
        <v>30</v>
      </c>
      <c r="AA183" s="17" t="s">
        <v>83</v>
      </c>
    </row>
    <row r="184" spans="1:27" ht="58" x14ac:dyDescent="0.35">
      <c r="A184" s="75">
        <v>179</v>
      </c>
      <c r="B184" s="50" t="s">
        <v>503</v>
      </c>
      <c r="C184" s="20" t="s">
        <v>493</v>
      </c>
      <c r="D184" s="50" t="s">
        <v>61</v>
      </c>
      <c r="E184" s="50" t="s">
        <v>504</v>
      </c>
      <c r="F184" s="52" t="s">
        <v>78</v>
      </c>
      <c r="G184" s="51" t="s">
        <v>79</v>
      </c>
      <c r="H184" s="3" t="s">
        <v>65</v>
      </c>
      <c r="I184" s="3" t="s">
        <v>65</v>
      </c>
      <c r="J184" s="5" t="s">
        <v>66</v>
      </c>
      <c r="K184" s="26" t="s">
        <v>67</v>
      </c>
      <c r="L184" s="26" t="s">
        <v>68</v>
      </c>
      <c r="M184" s="3" t="s">
        <v>65</v>
      </c>
      <c r="N184" s="3" t="s">
        <v>65</v>
      </c>
      <c r="O184" s="3" t="s">
        <v>65</v>
      </c>
      <c r="P184" s="3" t="s">
        <v>65</v>
      </c>
      <c r="Q184" s="3" t="s">
        <v>65</v>
      </c>
      <c r="R184" s="3" t="s">
        <v>65</v>
      </c>
      <c r="S184" s="3" t="s">
        <v>65</v>
      </c>
      <c r="T184" s="3" t="s">
        <v>96</v>
      </c>
      <c r="U184" s="3" t="s">
        <v>81</v>
      </c>
      <c r="V184" s="3">
        <v>115</v>
      </c>
      <c r="W184" s="3" t="s">
        <v>72</v>
      </c>
      <c r="X184" s="3" t="s">
        <v>72</v>
      </c>
      <c r="Y184"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52.657999999999994</v>
      </c>
      <c r="Z184"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Row],[CO2-Reduktionspotenzial]]="gering",3.33,0)))*$T$4+((V184-100)*(10/35))*$V$4+IF(Tabelle14[[#This Row],[Betriebskosten]]="&lt;10.000",10,IF(Tabelle14[[#This Row],[Betriebskosten]]="10.000-100.000",6.66,IF(Tabelle14[[#This Row],[Betriebskosten]]="100.000-500.000",3.33,0)))*$X$4)*10,0)</f>
        <v>53</v>
      </c>
      <c r="AA184" s="17" t="s">
        <v>83</v>
      </c>
    </row>
    <row r="185" spans="1:27" ht="58" x14ac:dyDescent="0.35">
      <c r="A185" s="75">
        <v>180</v>
      </c>
      <c r="B185" s="50" t="s">
        <v>505</v>
      </c>
      <c r="C185" s="20" t="s">
        <v>39</v>
      </c>
      <c r="D185" s="50" t="s">
        <v>92</v>
      </c>
      <c r="E185" s="50" t="s">
        <v>506</v>
      </c>
      <c r="F185" s="21" t="s">
        <v>182</v>
      </c>
      <c r="G185" s="51" t="s">
        <v>155</v>
      </c>
      <c r="H185" s="3" t="s">
        <v>65</v>
      </c>
      <c r="I185" s="3" t="s">
        <v>65</v>
      </c>
      <c r="J185" s="5" t="s">
        <v>66</v>
      </c>
      <c r="K185" s="26" t="s">
        <v>68</v>
      </c>
      <c r="L185" s="26" t="s">
        <v>102</v>
      </c>
      <c r="M185" s="3" t="s">
        <v>65</v>
      </c>
      <c r="N185" s="3" t="s">
        <v>65</v>
      </c>
      <c r="O185" s="3" t="s">
        <v>69</v>
      </c>
      <c r="P185" s="3" t="s">
        <v>69</v>
      </c>
      <c r="Q185" s="3" t="s">
        <v>95</v>
      </c>
      <c r="R185" s="3" t="s">
        <v>65</v>
      </c>
      <c r="S185" s="3" t="s">
        <v>65</v>
      </c>
      <c r="T185" s="3" t="s">
        <v>119</v>
      </c>
      <c r="U185" s="3" t="s">
        <v>88</v>
      </c>
      <c r="V185" s="3">
        <v>124</v>
      </c>
      <c r="W185" s="3" t="s">
        <v>82</v>
      </c>
      <c r="X185" s="3" t="s">
        <v>72</v>
      </c>
      <c r="Y185"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71</v>
      </c>
      <c r="Z185"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Row],[CO2-Reduktionspotenzial]]="gering",3.33,0)))*$T$4+((V185-100)*(10/35))*$V$4+IF(Tabelle14[[#This Row],[Betriebskosten]]="&lt;10.000",10,IF(Tabelle14[[#This Row],[Betriebskosten]]="10.000-100.000",6.66,IF(Tabelle14[[#This Row],[Betriebskosten]]="100.000-500.000",3.33,0)))*$X$4)*10,0)</f>
        <v>59</v>
      </c>
      <c r="AA185" s="17" t="s">
        <v>83</v>
      </c>
    </row>
    <row r="186" spans="1:27" ht="58" x14ac:dyDescent="0.35">
      <c r="A186" s="75">
        <v>181</v>
      </c>
      <c r="B186" s="50" t="s">
        <v>507</v>
      </c>
      <c r="C186" s="20" t="s">
        <v>39</v>
      </c>
      <c r="D186" s="50" t="s">
        <v>92</v>
      </c>
      <c r="E186" s="20" t="s">
        <v>508</v>
      </c>
      <c r="F186" s="21" t="s">
        <v>122</v>
      </c>
      <c r="G186" s="51" t="s">
        <v>325</v>
      </c>
      <c r="H186" s="3" t="s">
        <v>65</v>
      </c>
      <c r="I186" s="3" t="s">
        <v>65</v>
      </c>
      <c r="J186" s="5" t="s">
        <v>66</v>
      </c>
      <c r="K186" s="26" t="s">
        <v>68</v>
      </c>
      <c r="L186" s="26" t="s">
        <v>102</v>
      </c>
      <c r="M186" s="3" t="s">
        <v>65</v>
      </c>
      <c r="N186" s="3" t="s">
        <v>65</v>
      </c>
      <c r="O186" s="3" t="s">
        <v>69</v>
      </c>
      <c r="P186" s="3" t="s">
        <v>65</v>
      </c>
      <c r="Q186" s="3" t="s">
        <v>65</v>
      </c>
      <c r="R186" s="3" t="s">
        <v>65</v>
      </c>
      <c r="S186" s="3" t="s">
        <v>65</v>
      </c>
      <c r="T186" s="3" t="s">
        <v>80</v>
      </c>
      <c r="U186" s="3" t="s">
        <v>88</v>
      </c>
      <c r="V186" s="3">
        <v>129</v>
      </c>
      <c r="W186" s="3" t="s">
        <v>72</v>
      </c>
      <c r="X186" s="3" t="s">
        <v>72</v>
      </c>
      <c r="Y186"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68.816000000000003</v>
      </c>
      <c r="Z186"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Row],[CO2-Reduktionspotenzial]]="gering",3.33,0)))*$T$4+((V186-100)*(10/35))*$V$4+IF(Tabelle14[[#This Row],[Betriebskosten]]="&lt;10.000",10,IF(Tabelle14[[#This Row],[Betriebskosten]]="10.000-100.000",6.66,IF(Tabelle14[[#This Row],[Betriebskosten]]="100.000-500.000",3.33,0)))*$X$4)*10,0)</f>
        <v>56</v>
      </c>
      <c r="AA186" s="17" t="s">
        <v>73</v>
      </c>
    </row>
    <row r="187" spans="1:27" ht="29" x14ac:dyDescent="0.35">
      <c r="A187" s="75">
        <v>182</v>
      </c>
      <c r="B187" s="20" t="s">
        <v>509</v>
      </c>
      <c r="C187" s="20" t="s">
        <v>187</v>
      </c>
      <c r="D187" s="50" t="s">
        <v>510</v>
      </c>
      <c r="E187" s="20" t="s">
        <v>511</v>
      </c>
      <c r="F187" s="21" t="s">
        <v>136</v>
      </c>
      <c r="G187" s="51" t="s">
        <v>137</v>
      </c>
      <c r="H187" s="3" t="s">
        <v>65</v>
      </c>
      <c r="I187" s="3" t="s">
        <v>65</v>
      </c>
      <c r="J187" s="5" t="s">
        <v>66</v>
      </c>
      <c r="K187" s="26" t="s">
        <v>67</v>
      </c>
      <c r="L187" s="26" t="s">
        <v>102</v>
      </c>
      <c r="M187" s="3" t="s">
        <v>65</v>
      </c>
      <c r="N187" s="3" t="s">
        <v>65</v>
      </c>
      <c r="O187" s="3" t="s">
        <v>65</v>
      </c>
      <c r="P187" s="3" t="s">
        <v>65</v>
      </c>
      <c r="Q187" s="3" t="s">
        <v>95</v>
      </c>
      <c r="R187" s="3" t="s">
        <v>65</v>
      </c>
      <c r="S187" s="3" t="s">
        <v>69</v>
      </c>
      <c r="T187" s="3" t="s">
        <v>119</v>
      </c>
      <c r="U187" s="3" t="s">
        <v>81</v>
      </c>
      <c r="V187" s="3">
        <v>112</v>
      </c>
      <c r="W187" s="3" t="s">
        <v>82</v>
      </c>
      <c r="X187" s="3" t="s">
        <v>72</v>
      </c>
      <c r="Y187"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67.5</v>
      </c>
      <c r="Z187"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Row],[CO2-Reduktionspotenzial]]="gering",3.33,0)))*$T$4+((V187-100)*(10/35))*$V$4+IF(Tabelle14[[#This Row],[Betriebskosten]]="&lt;10.000",10,IF(Tabelle14[[#This Row],[Betriebskosten]]="10.000-100.000",6.66,IF(Tabelle14[[#This Row],[Betriebskosten]]="100.000-500.000",3.33,0)))*$X$4)*10,0)</f>
        <v>68</v>
      </c>
      <c r="AA187" s="17" t="s">
        <v>83</v>
      </c>
    </row>
    <row r="188" spans="1:27" ht="87" x14ac:dyDescent="0.35">
      <c r="A188" s="75">
        <v>183</v>
      </c>
      <c r="B188" s="50" t="s">
        <v>512</v>
      </c>
      <c r="C188" s="20" t="s">
        <v>323</v>
      </c>
      <c r="D188" s="50" t="s">
        <v>61</v>
      </c>
      <c r="E188" s="50" t="s">
        <v>513</v>
      </c>
      <c r="F188" s="52" t="s">
        <v>346</v>
      </c>
      <c r="G188" s="51" t="s">
        <v>325</v>
      </c>
      <c r="H188" s="55" t="s">
        <v>65</v>
      </c>
      <c r="I188" s="55" t="s">
        <v>65</v>
      </c>
      <c r="J188" s="3" t="s">
        <v>66</v>
      </c>
      <c r="K188" s="3" t="s">
        <v>67</v>
      </c>
      <c r="L188" s="26" t="s">
        <v>68</v>
      </c>
      <c r="M188" s="3" t="s">
        <v>65</v>
      </c>
      <c r="N188" s="3" t="s">
        <v>65</v>
      </c>
      <c r="O188" s="3" t="s">
        <v>65</v>
      </c>
      <c r="P188" s="3" t="s">
        <v>65</v>
      </c>
      <c r="Q188" s="3" t="s">
        <v>65</v>
      </c>
      <c r="R188" s="3" t="s">
        <v>65</v>
      </c>
      <c r="S188" s="3" t="s">
        <v>65</v>
      </c>
      <c r="T188" s="3" t="s">
        <v>119</v>
      </c>
      <c r="U188" s="3" t="s">
        <v>88</v>
      </c>
      <c r="V188" s="3">
        <v>126</v>
      </c>
      <c r="W188" s="3" t="s">
        <v>72</v>
      </c>
      <c r="X188" s="3" t="s">
        <v>72</v>
      </c>
      <c r="Y188"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82.5</v>
      </c>
      <c r="Z188"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Row],[CO2-Reduktionspotenzial]]="gering",3.33,0)))*$T$4+((V188-100)*(10/35))*$V$4+IF(Tabelle14[[#This Row],[Betriebskosten]]="&lt;10.000",10,IF(Tabelle14[[#This Row],[Betriebskosten]]="10.000-100.000",6.66,IF(Tabelle14[[#This Row],[Betriebskosten]]="100.000-500.000",3.33,0)))*$X$4)*10,0)</f>
        <v>70</v>
      </c>
      <c r="AA188" s="17" t="s">
        <v>83</v>
      </c>
    </row>
    <row r="189" spans="1:27" ht="145" x14ac:dyDescent="0.35">
      <c r="A189" s="75">
        <v>184</v>
      </c>
      <c r="B189" s="50" t="s">
        <v>514</v>
      </c>
      <c r="C189" s="20" t="s">
        <v>196</v>
      </c>
      <c r="D189" s="50" t="s">
        <v>515</v>
      </c>
      <c r="E189" s="48" t="s">
        <v>516</v>
      </c>
      <c r="F189" s="21" t="s">
        <v>136</v>
      </c>
      <c r="G189" s="51" t="s">
        <v>137</v>
      </c>
      <c r="H189" s="55" t="s">
        <v>65</v>
      </c>
      <c r="I189" s="55" t="s">
        <v>65</v>
      </c>
      <c r="J189" s="3" t="s">
        <v>105</v>
      </c>
      <c r="K189" s="3" t="s">
        <v>67</v>
      </c>
      <c r="L189" s="26" t="s">
        <v>102</v>
      </c>
      <c r="M189" s="3" t="s">
        <v>65</v>
      </c>
      <c r="N189" s="3" t="s">
        <v>65</v>
      </c>
      <c r="O189" s="3" t="s">
        <v>65</v>
      </c>
      <c r="P189" s="3" t="s">
        <v>69</v>
      </c>
      <c r="Q189" s="3" t="s">
        <v>65</v>
      </c>
      <c r="R189" s="3" t="s">
        <v>65</v>
      </c>
      <c r="S189" s="3" t="s">
        <v>95</v>
      </c>
      <c r="T189" s="3" t="s">
        <v>80</v>
      </c>
      <c r="U189" s="3" t="s">
        <v>88</v>
      </c>
      <c r="V189" s="3">
        <v>118</v>
      </c>
      <c r="W189" s="3" t="s">
        <v>82</v>
      </c>
      <c r="X189" s="3" t="s">
        <v>72</v>
      </c>
      <c r="Y189"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72.316000000000003</v>
      </c>
      <c r="Z189"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Row],[CO2-Reduktionspotenzial]]="gering",3.33,0)))*$T$4+((V189-100)*(10/35))*$V$4+IF(Tabelle14[[#This Row],[Betriebskosten]]="&lt;10.000",10,IF(Tabelle14[[#This Row],[Betriebskosten]]="10.000-100.000",6.66,IF(Tabelle14[[#This Row],[Betriebskosten]]="100.000-500.000",3.33,0)))*$X$4)*10,0)</f>
        <v>60</v>
      </c>
      <c r="AA189" s="17" t="s">
        <v>83</v>
      </c>
    </row>
    <row r="190" spans="1:27" ht="116" x14ac:dyDescent="0.35">
      <c r="A190" s="75">
        <v>185</v>
      </c>
      <c r="B190" s="50" t="s">
        <v>517</v>
      </c>
      <c r="C190" s="20" t="s">
        <v>259</v>
      </c>
      <c r="D190" s="50" t="s">
        <v>85</v>
      </c>
      <c r="E190" s="50" t="s">
        <v>518</v>
      </c>
      <c r="F190" s="52" t="s">
        <v>519</v>
      </c>
      <c r="G190" s="51" t="s">
        <v>155</v>
      </c>
      <c r="H190" s="55" t="s">
        <v>65</v>
      </c>
      <c r="I190" s="55" t="s">
        <v>65</v>
      </c>
      <c r="J190" s="3" t="s">
        <v>66</v>
      </c>
      <c r="K190" s="3" t="s">
        <v>67</v>
      </c>
      <c r="L190" s="26" t="s">
        <v>102</v>
      </c>
      <c r="M190" s="3" t="s">
        <v>65</v>
      </c>
      <c r="N190" s="3" t="s">
        <v>65</v>
      </c>
      <c r="O190" s="3" t="s">
        <v>65</v>
      </c>
      <c r="P190" s="3" t="s">
        <v>65</v>
      </c>
      <c r="Q190" s="3" t="s">
        <v>65</v>
      </c>
      <c r="R190" s="3" t="s">
        <v>65</v>
      </c>
      <c r="S190" s="3" t="s">
        <v>65</v>
      </c>
      <c r="T190" s="3" t="s">
        <v>80</v>
      </c>
      <c r="U190" s="3" t="s">
        <v>88</v>
      </c>
      <c r="V190" s="3">
        <v>123</v>
      </c>
      <c r="W190" s="3" t="s">
        <v>72</v>
      </c>
      <c r="X190" s="3" t="s">
        <v>72</v>
      </c>
      <c r="Y190"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78.816000000000003</v>
      </c>
      <c r="Z190"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Row],[CO2-Reduktionspotenzial]]="gering",3.33,0)))*$T$4+((V190-100)*(10/35))*$V$4+IF(Tabelle14[[#This Row],[Betriebskosten]]="&lt;10.000",10,IF(Tabelle14[[#This Row],[Betriebskosten]]="10.000-100.000",6.66,IF(Tabelle14[[#This Row],[Betriebskosten]]="100.000-500.000",3.33,0)))*$X$4)*10,0)</f>
        <v>66</v>
      </c>
      <c r="AA190" s="17" t="s">
        <v>89</v>
      </c>
    </row>
    <row r="191" spans="1:27" ht="116" x14ac:dyDescent="0.35">
      <c r="A191" s="75">
        <v>186</v>
      </c>
      <c r="B191" s="50" t="s">
        <v>520</v>
      </c>
      <c r="C191" s="20" t="s">
        <v>259</v>
      </c>
      <c r="D191" s="50" t="s">
        <v>515</v>
      </c>
      <c r="E191" s="50" t="s">
        <v>521</v>
      </c>
      <c r="F191" s="52" t="s">
        <v>519</v>
      </c>
      <c r="G191" s="51" t="s">
        <v>155</v>
      </c>
      <c r="H191" s="55" t="s">
        <v>65</v>
      </c>
      <c r="I191" s="55" t="s">
        <v>65</v>
      </c>
      <c r="J191" s="3" t="s">
        <v>66</v>
      </c>
      <c r="K191" s="3" t="s">
        <v>67</v>
      </c>
      <c r="L191" s="26" t="s">
        <v>102</v>
      </c>
      <c r="M191" s="3" t="s">
        <v>65</v>
      </c>
      <c r="N191" s="3" t="s">
        <v>65</v>
      </c>
      <c r="O191" s="3" t="s">
        <v>65</v>
      </c>
      <c r="P191" s="3" t="s">
        <v>65</v>
      </c>
      <c r="Q191" s="3" t="s">
        <v>65</v>
      </c>
      <c r="R191" s="3" t="s">
        <v>65</v>
      </c>
      <c r="S191" s="3" t="s">
        <v>65</v>
      </c>
      <c r="T191" s="3" t="s">
        <v>80</v>
      </c>
      <c r="U191" s="3" t="s">
        <v>88</v>
      </c>
      <c r="V191" s="3">
        <v>122</v>
      </c>
      <c r="W191" s="3" t="s">
        <v>72</v>
      </c>
      <c r="X191" s="3" t="s">
        <v>72</v>
      </c>
      <c r="Y191" s="17">
        <f>(IF(Tabelle14[[#This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Row],[CO2-Reduktionspotenzial]]="gering",3.33,0)))*$T$4+IF(Tabelle14[[#This Row],[Nachhaltigkeitswirkung]]="stark positiv",10,IF(Tabelle14[[#This Row],[Nachhaltigkeitswirkung]]="mittel positiv",5,0))*$U$4+IF(Tabelle14[[#This Row],[Betriebskosten]]="&lt;10.000",10,IF(Tabelle14[[#This Row],[Betriebskosten]]="10.000-100.000",6.66,IF(Tabelle14[[#This Row],[Betriebskosten]]="100.000-500.000",3.33,0)))*$X$4)*10</f>
        <v>78.816000000000003</v>
      </c>
      <c r="Z191" s="17">
        <f>ROUND((IF(Tabelle14[[#This Row],[Wirksamkeitsdauer]]="1-5",5,IF(Tabelle14[[#This Row],[Wirksamkeitsdauer]]="&gt;5",10,0))*$L$4+IF(Tabelle14[[#This Row],[CSRD-Reporting]]="ja",10,0)*$N$4+IF(Tabelle14[[#This Row],[Business Case Investor]]="ja",10,0)*$O$4+IF(Tabelle14[[#This Row],[Regionale Verbundenheit]]="ja",10,0)*$P$4+IF(Tabelle14[[#This Row],[Imagewerbung]]="ja",10,IF(Tabelle14[[#This Row],[Imagewerbung]]="teils",5,0))*$R$4+IF(Tabelle14[[#This Row],[innen]]="ja",10,IF(Tabelle14[[#This Row],[innen]]="teils",5,0))*$Q$4+IF(Tabelle14[[#This Row],[außen]]="ja",10,IF(Tabelle14[[#This Row],[außen]]="teils",5,0))*$S$4+IF(Tabelle14[[#This Row],[CO2-Reduktionspotenzial]]="deutlich",10,IF(Tabelle14[[#This Row],[CO2-Reduktionspotenzial]]="mittel",6.66,IF(Tabelle14[[#This Row],[CO2-Reduktionspotenzial]]="gering",3.33,0)))*$T$4+((V191-100)*(10/35))*$V$4+IF(Tabelle14[[#This Row],[Betriebskosten]]="&lt;10.000",10,IF(Tabelle14[[#This Row],[Betriebskosten]]="10.000-100.000",6.66,IF(Tabelle14[[#This Row],[Betriebskosten]]="100.000-500.000",3.33,0)))*$X$4)*10,0)</f>
        <v>66</v>
      </c>
      <c r="AA191" s="17" t="s">
        <v>89</v>
      </c>
    </row>
    <row r="195" spans="13:13" ht="14.5" x14ac:dyDescent="0.35">
      <c r="M195" s="20"/>
    </row>
    <row r="196" spans="13:13" ht="14.5" x14ac:dyDescent="0.35">
      <c r="M196" s="20"/>
    </row>
    <row r="197" spans="13:13" ht="14.5" x14ac:dyDescent="0.35">
      <c r="M197" s="20"/>
    </row>
  </sheetData>
  <dataConsolidate/>
  <mergeCells count="16">
    <mergeCell ref="K3:L3"/>
    <mergeCell ref="N3:Q3"/>
    <mergeCell ref="K2:L2"/>
    <mergeCell ref="N2:U2"/>
    <mergeCell ref="R3:S3"/>
    <mergeCell ref="T3:U3"/>
    <mergeCell ref="A1:B1"/>
    <mergeCell ref="A2:G2"/>
    <mergeCell ref="H2:J2"/>
    <mergeCell ref="H3:J3"/>
    <mergeCell ref="H4:J4"/>
    <mergeCell ref="AA2:AB2"/>
    <mergeCell ref="Y2:Z2"/>
    <mergeCell ref="W2:X2"/>
    <mergeCell ref="W3:X3"/>
    <mergeCell ref="Y3:Z3"/>
  </mergeCells>
  <dataValidations count="11">
    <dataValidation type="list" allowBlank="1" showInputMessage="1" showErrorMessage="1" sqref="K5" xr:uid="{A1B97A7E-017F-47D6-BD26-0ED7F6FBB755}">
      <formula1>"1,2,3"</formula1>
    </dataValidation>
    <dataValidation type="custom" allowBlank="1" showInputMessage="1" showErrorMessage="1" sqref="H188:H356" xr:uid="{8BE7AAC5-BA03-43FE-AA58-70F937B44D91}">
      <formula1>45352</formula1>
    </dataValidation>
    <dataValidation allowBlank="1" showInputMessage="1" showErrorMessage="1" sqref="V170:V187 V6:V168" xr:uid="{E3DAFB17-EDA9-4986-B490-9711C921FB97}"/>
    <dataValidation type="list" allowBlank="1" showInputMessage="1" showErrorMessage="1" sqref="N6:P186 M6:M187 H6:I187" xr:uid="{9393935E-7342-4CC3-9228-B16673752003}">
      <formula1>"nein,ja"</formula1>
    </dataValidation>
    <dataValidation type="list" allowBlank="1" showInputMessage="1" showErrorMessage="1" sqref="U6:U191" xr:uid="{C408AFF2-358E-419C-A92D-973470161C32}">
      <formula1>"gering positiv,mittel positiv,stark positiv"</formula1>
    </dataValidation>
    <dataValidation type="list" allowBlank="1" showInputMessage="1" showErrorMessage="1" sqref="Q6:S191" xr:uid="{CCF4C1CF-11A1-48DD-B76E-871FF794A586}">
      <formula1>"nein,teils,ja"</formula1>
    </dataValidation>
    <dataValidation type="list" allowBlank="1" showInputMessage="1" showErrorMessage="1" sqref="J6:J191" xr:uid="{FDDB9881-5A1D-4332-8FA7-92A228125788}">
      <formula1>"trifft nicht zu, trifft eher nicht zu, trifft eher zu, trifft zu"</formula1>
    </dataValidation>
    <dataValidation type="list" allowBlank="1" showInputMessage="1" showErrorMessage="1" sqref="T6:T191" xr:uid="{6EEA1F5C-38F9-46E8-ACD0-1637B202C3D6}">
      <formula1>"keine,gering,mittel,deutlich"</formula1>
    </dataValidation>
    <dataValidation type="list" allowBlank="1" showInputMessage="1" showErrorMessage="1" sqref="K6:L191" xr:uid="{6E65BE41-AAA4-4A64-A11B-8488783E6503}">
      <formula1>"&lt;1,1-5,&gt;5"</formula1>
    </dataValidation>
    <dataValidation type="list" allowBlank="1" showInputMessage="1" showErrorMessage="1" sqref="W6:X191" xr:uid="{F1B34D6C-E683-4901-A667-0DD6CE14F647}">
      <formula1>"&lt;10.000,10.000-100.000,100.000-500.000,&gt;500.000"</formula1>
    </dataValidation>
    <dataValidation type="list" allowBlank="1" showInputMessage="1" showErrorMessage="1" sqref="AA6:AA191" xr:uid="{7386BBA4-8811-432B-93C3-D2A97C64BB81}">
      <formula1>$AA$6:$AA$8</formula1>
    </dataValidation>
  </dataValidations>
  <hyperlinks>
    <hyperlink ref="E78" r:id="rId1" xr:uid="{625E579F-2578-4356-BF77-DE5C4F3FDDC8}"/>
  </hyperlinks>
  <pageMargins left="0.7" right="0.7" top="0.78740157499999996" bottom="0.78740157499999996" header="0.3" footer="0.3"/>
  <pageSetup paperSize="9" orientation="portrait" horizontalDpi="300" verticalDpi="3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098cf9-fe9f-49e3-96b2-37a4381f2257" xsi:nil="true"/>
    <lcf76f155ced4ddcb4097134ff3c332f xmlns="4e3e39d2-9c6e-4682-8859-3dc95a42a87b">
      <Terms xmlns="http://schemas.microsoft.com/office/infopath/2007/PartnerControls"/>
    </lcf76f155ced4ddcb4097134ff3c332f>
    <SharedWithUsers xmlns="4c098cf9-fe9f-49e3-96b2-37a4381f2257">
      <UserInfo>
        <DisplayName>Wang Shengjuan</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86A64DE559670408F566297362EB1F3" ma:contentTypeVersion="13" ma:contentTypeDescription="Ein neues Dokument erstellen." ma:contentTypeScope="" ma:versionID="4fccea01a2288b11d1bb32f820773e56">
  <xsd:schema xmlns:xsd="http://www.w3.org/2001/XMLSchema" xmlns:xs="http://www.w3.org/2001/XMLSchema" xmlns:p="http://schemas.microsoft.com/office/2006/metadata/properties" xmlns:ns2="4e3e39d2-9c6e-4682-8859-3dc95a42a87b" xmlns:ns3="4c098cf9-fe9f-49e3-96b2-37a4381f2257" targetNamespace="http://schemas.microsoft.com/office/2006/metadata/properties" ma:root="true" ma:fieldsID="5feef6aace1088bbd97bdf155fc16852" ns2:_="" ns3:_="">
    <xsd:import namespace="4e3e39d2-9c6e-4682-8859-3dc95a42a87b"/>
    <xsd:import namespace="4c098cf9-fe9f-49e3-96b2-37a4381f225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e39d2-9c6e-4682-8859-3dc95a42a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e2319272-6a1f-4cd7-a4d7-13e66d0b2a9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098cf9-fe9f-49e3-96b2-37a4381f225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7a2695-85c8-408f-8556-b2f75eb90dfe}" ma:internalName="TaxCatchAll" ma:showField="CatchAllData" ma:web="4c098cf9-fe9f-49e3-96b2-37a4381f225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8B8B9A-614C-4E4E-8BB0-A9E3114ED55E}">
  <ds:schemaRefs>
    <ds:schemaRef ds:uri="http://schemas.microsoft.com/office/2006/metadata/properties"/>
    <ds:schemaRef ds:uri="http://schemas.microsoft.com/office/infopath/2007/PartnerControls"/>
    <ds:schemaRef ds:uri="4c098cf9-fe9f-49e3-96b2-37a4381f2257"/>
    <ds:schemaRef ds:uri="4e3e39d2-9c6e-4682-8859-3dc95a42a87b"/>
  </ds:schemaRefs>
</ds:datastoreItem>
</file>

<file path=customXml/itemProps2.xml><?xml version="1.0" encoding="utf-8"?>
<ds:datastoreItem xmlns:ds="http://schemas.openxmlformats.org/officeDocument/2006/customXml" ds:itemID="{BFD02B54-15D1-4C02-A1D6-0DAD2F0E5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e39d2-9c6e-4682-8859-3dc95a42a87b"/>
    <ds:schemaRef ds:uri="4c098cf9-fe9f-49e3-96b2-37a4381f2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E18960-13FC-41B1-AB75-214EFA094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Maßnahmenpool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Jakob Mesner</dc:creator>
  <cp:keywords/>
  <dc:description/>
  <cp:lastModifiedBy>Carla Wemken</cp:lastModifiedBy>
  <cp:revision/>
  <dcterms:created xsi:type="dcterms:W3CDTF">2023-11-07T13:39:45Z</dcterms:created>
  <dcterms:modified xsi:type="dcterms:W3CDTF">2025-12-17T15:07:47Z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0x010100886A64DE559670408F566297362EB1F3</vt:lpwstr>
  </property>
  <property fmtid="{D5CDD505-2E9C-101B-9397-08002B2CF9AE}" pid="3" name="MediaServiceImageTags">
    <vt:lpwstr/>
  </property>
</Properties>
</file>